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ctaviov\Documents\DATOS ABIERTOS\DATOS ABIERTOS 2019\JUN 2019\DGPME\LIGAS\"/>
    </mc:Choice>
  </mc:AlternateContent>
  <bookViews>
    <workbookView xWindow="0" yWindow="0" windowWidth="24000" windowHeight="9132"/>
  </bookViews>
  <sheets>
    <sheet name="Hoja1" sheetId="1" r:id="rId1"/>
  </sheets>
  <definedNames>
    <definedName name="_xlnm.Print_Area" localSheetId="0">Hoja1!$B$1:$S$62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1" l="1"/>
  <c r="N38" i="1"/>
  <c r="N37" i="1"/>
  <c r="N36" i="1"/>
  <c r="N35" i="1"/>
  <c r="N34" i="1"/>
  <c r="M40" i="1"/>
  <c r="L40" i="1"/>
  <c r="R50" i="1"/>
  <c r="O52" i="1"/>
  <c r="N27" i="1"/>
  <c r="N26" i="1"/>
  <c r="N25" i="1"/>
  <c r="N24" i="1"/>
  <c r="N23" i="1"/>
  <c r="N22" i="1"/>
  <c r="N21" i="1"/>
  <c r="N18" i="1"/>
  <c r="N15" i="1"/>
  <c r="N14" i="1"/>
  <c r="N9" i="1"/>
  <c r="N10" i="1"/>
  <c r="N11" i="1"/>
  <c r="N7" i="1"/>
  <c r="M13" i="1"/>
  <c r="R49" i="1" s="1"/>
  <c r="M20" i="1"/>
  <c r="R51" i="1" s="1"/>
  <c r="M17" i="1"/>
  <c r="N8" i="1"/>
  <c r="M6" i="1"/>
  <c r="M28" i="1" l="1"/>
  <c r="R48" i="1"/>
  <c r="R52" i="1" s="1"/>
  <c r="N52" i="1" l="1"/>
  <c r="M52" i="1"/>
  <c r="L52" i="1"/>
  <c r="K52" i="1"/>
  <c r="J52" i="1"/>
  <c r="I52" i="1"/>
  <c r="H52" i="1"/>
  <c r="G52" i="1"/>
  <c r="F52" i="1"/>
  <c r="E52" i="1"/>
  <c r="D52" i="1"/>
  <c r="C52" i="1"/>
  <c r="L20" i="1" l="1"/>
  <c r="L17" i="1"/>
  <c r="Q50" i="1" s="1"/>
  <c r="L13" i="1"/>
  <c r="L6" i="1"/>
  <c r="L28" i="1" l="1"/>
  <c r="Q51" i="1"/>
  <c r="Q49" i="1"/>
  <c r="Q48" i="1"/>
  <c r="K20" i="1"/>
  <c r="P51" i="1" s="1"/>
  <c r="S51" i="1" l="1"/>
  <c r="Q52" i="1"/>
  <c r="K6" i="1"/>
  <c r="P48" i="1" l="1"/>
  <c r="S48" i="1" s="1"/>
  <c r="K40" i="1"/>
  <c r="K13" i="1"/>
  <c r="P49" i="1" s="1"/>
  <c r="S49" i="1" s="1"/>
  <c r="J20" i="1"/>
  <c r="I20" i="1"/>
  <c r="H20" i="1"/>
  <c r="G20" i="1"/>
  <c r="F20" i="1"/>
  <c r="E20" i="1"/>
  <c r="D20" i="1"/>
  <c r="C20" i="1"/>
  <c r="J40" i="1"/>
  <c r="I40" i="1"/>
  <c r="H40" i="1"/>
  <c r="G40" i="1"/>
  <c r="F40" i="1"/>
  <c r="E40" i="1"/>
  <c r="D40" i="1"/>
  <c r="C40" i="1"/>
  <c r="N20" i="1" l="1"/>
  <c r="N40" i="1"/>
  <c r="K17" i="1"/>
  <c r="J6" i="1"/>
  <c r="P50" i="1" l="1"/>
  <c r="K28" i="1"/>
  <c r="J17" i="1"/>
  <c r="I17" i="1"/>
  <c r="H17" i="1"/>
  <c r="G17" i="1"/>
  <c r="F17" i="1"/>
  <c r="E17" i="1"/>
  <c r="D17" i="1"/>
  <c r="C17" i="1"/>
  <c r="J13" i="1"/>
  <c r="I13" i="1"/>
  <c r="H13" i="1"/>
  <c r="G13" i="1"/>
  <c r="F13" i="1"/>
  <c r="E13" i="1"/>
  <c r="D13" i="1"/>
  <c r="C13" i="1"/>
  <c r="I6" i="1"/>
  <c r="H6" i="1"/>
  <c r="G6" i="1"/>
  <c r="F6" i="1"/>
  <c r="E6" i="1"/>
  <c r="D6" i="1"/>
  <c r="C6" i="1"/>
  <c r="J28" i="1" l="1"/>
  <c r="N6" i="1"/>
  <c r="N28" i="1" s="1"/>
  <c r="P52" i="1"/>
  <c r="S50" i="1"/>
  <c r="S52" i="1" s="1"/>
  <c r="N13" i="1"/>
  <c r="N17" i="1"/>
  <c r="C28" i="1"/>
  <c r="H28" i="1"/>
  <c r="I28" i="1"/>
  <c r="G28" i="1"/>
  <c r="F28" i="1"/>
  <c r="E28" i="1"/>
  <c r="D28" i="1"/>
</calcChain>
</file>

<file path=xl/sharedStrings.xml><?xml version="1.0" encoding="utf-8"?>
<sst xmlns="http://schemas.openxmlformats.org/spreadsheetml/2006/main" count="51" uniqueCount="40">
  <si>
    <t>TOTAL</t>
  </si>
  <si>
    <t>ARIZONA</t>
  </si>
  <si>
    <t>Douglas</t>
  </si>
  <si>
    <t>Nogales</t>
  </si>
  <si>
    <t>Phoenix</t>
  </si>
  <si>
    <t>Tucson</t>
  </si>
  <si>
    <t>Yuma</t>
  </si>
  <si>
    <t>CALIFORNIA</t>
  </si>
  <si>
    <t>Calexico</t>
  </si>
  <si>
    <t>San Diego</t>
  </si>
  <si>
    <t>NUEVO MÉXICO</t>
  </si>
  <si>
    <t>El Paso</t>
  </si>
  <si>
    <t>TEXAS</t>
  </si>
  <si>
    <t>Brownsville</t>
  </si>
  <si>
    <t>Del Río</t>
  </si>
  <si>
    <t>Eagle Pass</t>
  </si>
  <si>
    <t>Laredo</t>
  </si>
  <si>
    <t>McAllen</t>
  </si>
  <si>
    <t>Presidio</t>
  </si>
  <si>
    <t>CONCEPTO/ CAUSAS</t>
  </si>
  <si>
    <t>Deshidratación</t>
  </si>
  <si>
    <t>Ahogamiento</t>
  </si>
  <si>
    <t xml:space="preserve">Accidente </t>
  </si>
  <si>
    <t>Hipotermia</t>
  </si>
  <si>
    <t>Otras causas</t>
  </si>
  <si>
    <t>Complicaciones de salud</t>
  </si>
  <si>
    <t>TOTAL GENERAL</t>
  </si>
  <si>
    <t>Mexicanos fallecidos en el extranjero: Personas mexicanas fallecidas en su intento de cruce indocumentado a Estados Unidos</t>
  </si>
  <si>
    <t>Principales causas de fallecimiento de personas mexicanas que intentan cruzar la frontera México - Estados Unidos 2009 - 2017*</t>
  </si>
  <si>
    <r>
      <t>Fuente:</t>
    </r>
    <r>
      <rPr>
        <i/>
        <sz val="8"/>
        <color theme="1"/>
        <rFont val="Soberana Sans"/>
        <family val="3"/>
      </rPr>
      <t xml:space="preserve"> Consulados de México en la Frontera con EUA
                Sistema Integral de Protección Consular.</t>
    </r>
  </si>
  <si>
    <t xml:space="preserve">                    AÑO
ESTADO</t>
  </si>
  <si>
    <t xml:space="preserve">                       AÑO
ESTADO</t>
  </si>
  <si>
    <t>Personas migrantes mexicanas fallecidas en la frontera sur de EUA en su intento por internarse sin documentos 2004-2018</t>
  </si>
  <si>
    <r>
      <t>Fuente:</t>
    </r>
    <r>
      <rPr>
        <i/>
        <sz val="8"/>
        <color theme="1"/>
        <rFont val="Soberana Sans"/>
        <family val="3"/>
      </rPr>
      <t xml:space="preserve"> Consulados de México en la Frontera con EUA
                       Sistema Integral de Protección Consular.</t>
    </r>
  </si>
  <si>
    <r>
      <t>Nota: Para 2016 Incluyen 109 personas fallecidas no identificadas que se presumen de nacionalidad mexicana.
           En 2017 se reportaron 110 personas fallecidas no identificadas que se presumen de nacionalidad mexicana.
           Al 31 de diciembre de 2018 se tiene conocimiento de 164 personas fallecidas no identificadas que se presume
           son de nacionalidad mexicana.</t>
    </r>
    <r>
      <rPr>
        <b/>
        <i/>
        <sz val="8"/>
        <color theme="1"/>
        <rFont val="Soberana Sans"/>
        <family val="3"/>
      </rPr>
      <t xml:space="preserve">
Cifras sujetas a cambio sin previo aviso.</t>
    </r>
  </si>
  <si>
    <t>* 2019</t>
  </si>
  <si>
    <r>
      <t xml:space="preserve">Nota: Para 2016, se Incluyen 109 personas fallecidas no identificadas que se presumen de nacionalidad mexicana.
             En 2017 se reportaron 110 personas fallecidas no identificadas que se presumen de nacionalidad mexicana.
             Para 2018 se tiene conocimiento de 164 personas fallecidas no identificadas que se presume son de nacionalidad mexicana.
             Al 30 de junio de 2019, se reportan 104  personas fallecidas no identificadas que se presume son de nacionalidad mexicana.
</t>
    </r>
    <r>
      <rPr>
        <b/>
        <sz val="8"/>
        <rFont val="Soberana Sans"/>
        <family val="3"/>
      </rPr>
      <t xml:space="preserve">
Cifras sujetas a cambio sin previo aviso.</t>
    </r>
  </si>
  <si>
    <t>Nota: Para 2016, se Incluyen 109 personas fallecidas no identificadas que se presumen de nacionalidad mexicana.
             En 2017 se reportaron 110 personas fallecidas no identificadas que se presumen de nacionalidad mexicana.
             Para 2018 se tiene conocimiento de 164 personas fallecidas no identificadas que se presume son de nacionalidad mexicana.
             Al 30 de junio de 2019, se reportan 104  personas fallecidas no identificadas que se presume son de nacionalidad mexicana.
Cifras sujetas a cambio sin previo aviso.</t>
  </si>
  <si>
    <t>Julio-2019</t>
  </si>
  <si>
    <t>2009-2019*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</si>
</sst>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Soberana Sans"/>
      <family val="3"/>
    </font>
    <font>
      <sz val="10"/>
      <color theme="1"/>
      <name val="Soberana Sans"/>
      <family val="3"/>
    </font>
    <font>
      <sz val="10"/>
      <name val="Arial"/>
      <family val="2"/>
    </font>
    <font>
      <sz val="9"/>
      <color theme="1"/>
      <name val="Soberana Sans"/>
      <family val="3"/>
    </font>
    <font>
      <b/>
      <sz val="9"/>
      <color theme="1"/>
      <name val="Soberana Sans"/>
      <family val="3"/>
    </font>
    <font>
      <i/>
      <sz val="8"/>
      <color theme="1"/>
      <name val="Soberana Sans"/>
      <family val="3"/>
    </font>
    <font>
      <b/>
      <i/>
      <sz val="8"/>
      <color theme="1"/>
      <name val="Soberana Sans"/>
      <family val="3"/>
    </font>
    <font>
      <sz val="8"/>
      <color theme="1"/>
      <name val="Calibri"/>
      <family val="2"/>
      <scheme val="minor"/>
    </font>
    <font>
      <b/>
      <sz val="11"/>
      <color theme="1"/>
      <name val="Calibri"/>
      <family val="2"/>
      <scheme val="minor"/>
    </font>
    <font>
      <b/>
      <sz val="10"/>
      <color theme="1"/>
      <name val="Soberana Sans"/>
      <family val="3"/>
    </font>
    <font>
      <b/>
      <sz val="8"/>
      <color theme="1"/>
      <name val="Soberana Sans"/>
      <family val="3"/>
    </font>
    <font>
      <sz val="8"/>
      <name val="Soberana Sans"/>
      <family val="3"/>
    </font>
    <font>
      <b/>
      <sz val="8"/>
      <name val="Soberana Sans"/>
      <family val="3"/>
    </font>
    <font>
      <b/>
      <sz val="11"/>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theme="0"/>
      </bottom>
      <diagonal/>
    </border>
    <border>
      <left/>
      <right/>
      <top style="thin">
        <color indexed="64"/>
      </top>
      <bottom style="thin">
        <color theme="0"/>
      </bottom>
      <diagonal/>
    </border>
    <border>
      <left/>
      <right style="medium">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medium">
        <color theme="0"/>
      </right>
      <top/>
      <bottom style="thin">
        <color indexed="64"/>
      </bottom>
      <diagonal/>
    </border>
    <border>
      <left style="medium">
        <color theme="0"/>
      </left>
      <right style="medium">
        <color theme="0"/>
      </right>
      <top/>
      <bottom style="thin">
        <color indexed="64"/>
      </bottom>
      <diagonal/>
    </border>
    <border>
      <left style="medium">
        <color theme="0"/>
      </left>
      <right style="medium">
        <color indexed="64"/>
      </right>
      <top/>
      <bottom style="thin">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indexed="64"/>
      </right>
      <top style="thin">
        <color indexed="64"/>
      </top>
      <bottom style="thin">
        <color indexed="64"/>
      </bottom>
      <diagonal/>
    </border>
    <border diagonalDown="1">
      <left style="medium">
        <color indexed="64"/>
      </left>
      <right/>
      <top style="thin">
        <color theme="0"/>
      </top>
      <bottom/>
      <diagonal style="thin">
        <color indexed="64"/>
      </diagonal>
    </border>
    <border>
      <left style="medium">
        <color indexed="64"/>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top style="thin">
        <color theme="0"/>
      </top>
      <bottom style="thin">
        <color theme="0"/>
      </bottom>
      <diagonal/>
    </border>
    <border>
      <left style="medium">
        <color theme="0"/>
      </left>
      <right/>
      <top/>
      <bottom style="thin">
        <color indexed="64"/>
      </bottom>
      <diagonal/>
    </border>
    <border>
      <left style="medium">
        <color theme="0"/>
      </left>
      <right/>
      <top style="thin">
        <color indexed="64"/>
      </top>
      <bottom style="thin">
        <color indexed="64"/>
      </bottom>
      <diagonal/>
    </border>
    <border>
      <left style="thin">
        <color theme="0"/>
      </left>
      <right/>
      <top style="thin">
        <color theme="0"/>
      </top>
      <bottom style="medium">
        <color indexed="64"/>
      </bottom>
      <diagonal/>
    </border>
    <border>
      <left style="medium">
        <color indexed="64"/>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114">
    <xf numFmtId="0" fontId="0" fillId="0" borderId="0" xfId="0"/>
    <xf numFmtId="0" fontId="4" fillId="0" borderId="0" xfId="0" applyFont="1"/>
    <xf numFmtId="0" fontId="4" fillId="0" borderId="0" xfId="1" applyFont="1" applyBorder="1"/>
    <xf numFmtId="0" fontId="0" fillId="0" borderId="0" xfId="0" applyBorder="1"/>
    <xf numFmtId="3" fontId="1" fillId="0" borderId="0"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0" fontId="7" fillId="0" borderId="0" xfId="1" applyFont="1" applyBorder="1" applyAlignment="1"/>
    <xf numFmtId="3" fontId="0" fillId="0" borderId="0" xfId="0" applyNumberFormat="1" applyBorder="1"/>
    <xf numFmtId="0" fontId="9" fillId="0" borderId="0" xfId="0" applyFont="1"/>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3" fontId="5" fillId="3" borderId="12" xfId="0" applyNumberFormat="1" applyFont="1" applyFill="1" applyBorder="1" applyAlignment="1">
      <alignment horizontal="center" vertical="center" wrapText="1"/>
    </xf>
    <xf numFmtId="3" fontId="5" fillId="3" borderId="13"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3"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3" fontId="4" fillId="2" borderId="19" xfId="0" applyNumberFormat="1" applyFont="1" applyFill="1" applyBorder="1" applyAlignment="1">
      <alignment horizontal="center" vertical="center" wrapText="1"/>
    </xf>
    <xf numFmtId="0" fontId="5" fillId="5" borderId="20" xfId="0" applyFont="1" applyFill="1" applyBorder="1" applyAlignment="1">
      <alignment horizontal="left" vertical="center" wrapText="1"/>
    </xf>
    <xf numFmtId="3" fontId="5" fillId="3" borderId="21" xfId="0" applyNumberFormat="1" applyFont="1" applyFill="1" applyBorder="1" applyAlignment="1">
      <alignment horizontal="center" vertical="center" wrapText="1"/>
    </xf>
    <xf numFmtId="0" fontId="4" fillId="2" borderId="14" xfId="0" applyFont="1" applyFill="1" applyBorder="1" applyAlignment="1">
      <alignment horizontal="justify" vertical="center" wrapText="1"/>
    </xf>
    <xf numFmtId="0" fontId="4" fillId="2" borderId="17" xfId="0" applyFont="1" applyFill="1" applyBorder="1" applyAlignment="1">
      <alignment horizontal="justify" vertical="center" wrapText="1"/>
    </xf>
    <xf numFmtId="3" fontId="5" fillId="5" borderId="25" xfId="0" applyNumberFormat="1" applyFont="1" applyFill="1" applyBorder="1" applyAlignment="1">
      <alignment horizontal="center" vertical="center" wrapText="1"/>
    </xf>
    <xf numFmtId="3" fontId="5" fillId="5" borderId="26" xfId="0" applyNumberFormat="1" applyFont="1" applyFill="1" applyBorder="1" applyAlignment="1">
      <alignment horizontal="center" vertical="center" wrapText="1"/>
    </xf>
    <xf numFmtId="3" fontId="5" fillId="5" borderId="27" xfId="0" applyNumberFormat="1" applyFont="1" applyFill="1" applyBorder="1" applyAlignment="1">
      <alignment horizontal="center" vertical="center" wrapText="1"/>
    </xf>
    <xf numFmtId="1" fontId="5" fillId="3" borderId="12" xfId="0" applyNumberFormat="1" applyFont="1" applyFill="1" applyBorder="1" applyAlignment="1">
      <alignment horizontal="center" vertical="center" wrapText="1"/>
    </xf>
    <xf numFmtId="3" fontId="5" fillId="3" borderId="28" xfId="0" applyNumberFormat="1" applyFont="1" applyFill="1" applyBorder="1" applyAlignment="1">
      <alignment horizontal="center" vertical="center" wrapText="1"/>
    </xf>
    <xf numFmtId="3" fontId="4" fillId="2" borderId="29" xfId="0" applyNumberFormat="1" applyFont="1" applyFill="1" applyBorder="1" applyAlignment="1">
      <alignment horizontal="center" vertical="center" wrapText="1"/>
    </xf>
    <xf numFmtId="3" fontId="4" fillId="2" borderId="30" xfId="0" applyNumberFormat="1" applyFont="1" applyFill="1" applyBorder="1" applyAlignment="1">
      <alignment horizontal="center" vertical="center" wrapText="1"/>
    </xf>
    <xf numFmtId="3" fontId="5" fillId="5" borderId="31" xfId="0" applyNumberFormat="1" applyFont="1" applyFill="1" applyBorder="1" applyAlignment="1">
      <alignment horizontal="center" vertical="center" wrapText="1"/>
    </xf>
    <xf numFmtId="3" fontId="5" fillId="6" borderId="32" xfId="0" applyNumberFormat="1" applyFont="1" applyFill="1" applyBorder="1" applyAlignment="1">
      <alignment horizontal="center" vertical="center" wrapText="1"/>
    </xf>
    <xf numFmtId="3" fontId="5" fillId="6" borderId="33" xfId="0" applyNumberFormat="1" applyFont="1" applyFill="1" applyBorder="1" applyAlignment="1">
      <alignment horizontal="center" vertical="center" wrapText="1"/>
    </xf>
    <xf numFmtId="3" fontId="5" fillId="6" borderId="34" xfId="0" applyNumberFormat="1" applyFont="1" applyFill="1" applyBorder="1" applyAlignment="1">
      <alignment horizontal="center" vertical="center" wrapText="1"/>
    </xf>
    <xf numFmtId="0" fontId="0" fillId="0" borderId="0" xfId="0" applyFill="1" applyBorder="1"/>
    <xf numFmtId="0" fontId="0" fillId="0" borderId="0" xfId="0" applyFill="1"/>
    <xf numFmtId="0" fontId="0" fillId="0" borderId="7" xfId="0" applyBorder="1"/>
    <xf numFmtId="0" fontId="0" fillId="0" borderId="8" xfId="0" applyBorder="1"/>
    <xf numFmtId="0" fontId="8" fillId="0" borderId="0" xfId="0" applyFont="1" applyFill="1" applyBorder="1"/>
    <xf numFmtId="3" fontId="0" fillId="0" borderId="0" xfId="0" applyNumberFormat="1"/>
    <xf numFmtId="0" fontId="7" fillId="0" borderId="0" xfId="1" applyFont="1" applyBorder="1" applyAlignment="1">
      <alignment wrapText="1"/>
    </xf>
    <xf numFmtId="0" fontId="6" fillId="0" borderId="0" xfId="1" applyFont="1" applyBorder="1" applyAlignment="1">
      <alignment horizontal="right"/>
    </xf>
    <xf numFmtId="0" fontId="5" fillId="5" borderId="28" xfId="0" applyFont="1" applyFill="1" applyBorder="1" applyAlignment="1">
      <alignment horizontal="center" vertical="center" wrapText="1"/>
    </xf>
    <xf numFmtId="0" fontId="0" fillId="0" borderId="0" xfId="0" applyBorder="1" applyAlignment="1">
      <alignment horizontal="center"/>
    </xf>
    <xf numFmtId="0" fontId="8" fillId="0" borderId="0" xfId="0" applyFont="1" applyFill="1" applyBorder="1" applyAlignment="1">
      <alignment horizontal="center"/>
    </xf>
    <xf numFmtId="3" fontId="0" fillId="0" borderId="0" xfId="0" applyNumberFormat="1" applyBorder="1" applyAlignment="1">
      <alignment horizontal="center"/>
    </xf>
    <xf numFmtId="0" fontId="9" fillId="0" borderId="0" xfId="0" applyFont="1" applyBorder="1" applyAlignment="1">
      <alignment horizontal="justify"/>
    </xf>
    <xf numFmtId="3" fontId="9" fillId="0" borderId="0" xfId="0" applyNumberFormat="1" applyFont="1" applyBorder="1" applyAlignment="1">
      <alignment horizontal="justify"/>
    </xf>
    <xf numFmtId="0" fontId="0" fillId="0" borderId="0" xfId="0" applyAlignment="1">
      <alignment horizontal="center"/>
    </xf>
    <xf numFmtId="3" fontId="0" fillId="0" borderId="0" xfId="0" applyNumberFormat="1" applyAlignment="1">
      <alignment horizontal="center"/>
    </xf>
    <xf numFmtId="0" fontId="10"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9" fillId="0" borderId="0" xfId="0" applyFont="1" applyFill="1" applyBorder="1" applyAlignment="1">
      <alignment horizontal="justify"/>
    </xf>
    <xf numFmtId="0" fontId="0" fillId="0" borderId="0" xfId="0" applyFill="1" applyBorder="1" applyAlignment="1">
      <alignment horizontal="center"/>
    </xf>
    <xf numFmtId="0" fontId="9" fillId="0" borderId="0" xfId="0" applyFont="1" applyFill="1" applyBorder="1"/>
    <xf numFmtId="0" fontId="14"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3" fontId="14" fillId="0" borderId="0" xfId="0" applyNumberFormat="1" applyFont="1" applyFill="1" applyBorder="1" applyAlignment="1">
      <alignment horizontal="justify" vertical="center" wrapText="1"/>
    </xf>
    <xf numFmtId="0" fontId="2" fillId="0" borderId="0" xfId="0" applyFont="1" applyFill="1" applyBorder="1" applyAlignment="1">
      <alignment horizontal="center" vertical="center" wrapText="1"/>
    </xf>
    <xf numFmtId="3" fontId="5" fillId="0" borderId="0" xfId="0" applyNumberFormat="1" applyFont="1" applyFill="1" applyBorder="1" applyAlignment="1">
      <alignment horizontal="justify" vertical="center" wrapText="1"/>
    </xf>
    <xf numFmtId="3" fontId="4"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4" fillId="0" borderId="0" xfId="0" applyFont="1" applyFill="1" applyBorder="1" applyAlignment="1">
      <alignment horizontal="center"/>
    </xf>
    <xf numFmtId="0" fontId="5" fillId="0" borderId="0" xfId="0"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5" xfId="0" applyFont="1" applyFill="1" applyBorder="1" applyAlignment="1">
      <alignment horizontal="justify" vertical="center" wrapText="1"/>
    </xf>
    <xf numFmtId="3" fontId="11" fillId="8" borderId="35" xfId="0" applyNumberFormat="1" applyFont="1" applyFill="1" applyBorder="1" applyAlignment="1">
      <alignment horizontal="center" vertical="center" wrapText="1"/>
    </xf>
    <xf numFmtId="3" fontId="11" fillId="8" borderId="35" xfId="0" applyNumberFormat="1" applyFont="1" applyFill="1" applyBorder="1" applyAlignment="1">
      <alignment horizontal="justify" vertical="center" wrapText="1"/>
    </xf>
    <xf numFmtId="3" fontId="11" fillId="9" borderId="35" xfId="0" applyNumberFormat="1" applyFont="1" applyFill="1" applyBorder="1" applyAlignment="1">
      <alignment horizontal="center" vertical="center" wrapText="1"/>
    </xf>
    <xf numFmtId="3" fontId="11" fillId="9" borderId="35" xfId="0" applyNumberFormat="1" applyFont="1" applyFill="1" applyBorder="1" applyAlignment="1">
      <alignment horizontal="justify" vertical="center" wrapText="1"/>
    </xf>
    <xf numFmtId="0" fontId="11" fillId="7" borderId="41" xfId="0" applyFont="1" applyFill="1" applyBorder="1" applyAlignment="1">
      <alignment horizontal="left" vertical="center" wrapText="1"/>
    </xf>
    <xf numFmtId="0" fontId="11" fillId="7" borderId="40" xfId="0" applyFont="1" applyFill="1" applyBorder="1" applyAlignment="1">
      <alignment horizontal="center" vertical="center" wrapText="1"/>
    </xf>
    <xf numFmtId="0" fontId="11" fillId="8" borderId="39" xfId="0" applyFont="1" applyFill="1" applyBorder="1" applyAlignment="1">
      <alignment horizontal="justify" vertical="center" wrapText="1"/>
    </xf>
    <xf numFmtId="3" fontId="11" fillId="8" borderId="40" xfId="0" applyNumberFormat="1" applyFont="1" applyFill="1" applyBorder="1" applyAlignment="1">
      <alignment horizontal="center" vertical="center" wrapText="1"/>
    </xf>
    <xf numFmtId="0" fontId="11" fillId="9" borderId="39" xfId="0" applyFont="1" applyFill="1" applyBorder="1" applyAlignment="1">
      <alignment horizontal="justify" vertical="center" wrapText="1"/>
    </xf>
    <xf numFmtId="3" fontId="11" fillId="9" borderId="40" xfId="0" applyNumberFormat="1" applyFont="1" applyFill="1" applyBorder="1" applyAlignment="1">
      <alignment horizontal="center" vertical="center" wrapText="1"/>
    </xf>
    <xf numFmtId="0" fontId="6" fillId="0" borderId="0" xfId="1" quotePrefix="1" applyFont="1" applyBorder="1" applyAlignment="1">
      <alignment horizontal="right"/>
    </xf>
    <xf numFmtId="0" fontId="6" fillId="0" borderId="0" xfId="1" applyFont="1" applyBorder="1" applyAlignment="1">
      <alignment horizontal="right"/>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4" fillId="0" borderId="0" xfId="0" applyFont="1" applyBorder="1" applyAlignment="1">
      <alignment horizontal="center"/>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7" fillId="0" borderId="0" xfId="1" applyFont="1" applyBorder="1" applyAlignment="1">
      <alignment horizontal="justify" wrapText="1"/>
    </xf>
    <xf numFmtId="0" fontId="6" fillId="0" borderId="7" xfId="0" applyFont="1" applyBorder="1" applyAlignment="1">
      <alignment horizontal="left" vertical="center" wrapText="1"/>
    </xf>
    <xf numFmtId="0" fontId="6" fillId="0" borderId="8" xfId="0" applyFont="1" applyBorder="1" applyAlignment="1">
      <alignment horizontal="left"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0" xfId="0" applyFont="1" applyBorder="1" applyAlignment="1">
      <alignment horizontal="center" vertical="center" wrapText="1"/>
    </xf>
    <xf numFmtId="0" fontId="12" fillId="0" borderId="42"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6" fillId="0" borderId="0" xfId="1" quotePrefix="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3"/>
  <sheetViews>
    <sheetView tabSelected="1" zoomScaleNormal="100" zoomScaleSheetLayoutView="55" workbookViewId="0">
      <selection activeCell="V22" sqref="V22"/>
    </sheetView>
  </sheetViews>
  <sheetFormatPr baseColWidth="10" defaultRowHeight="14.4" x14ac:dyDescent="0.3"/>
  <cols>
    <col min="1" max="1" width="2.33203125" customWidth="1"/>
    <col min="2" max="2" width="18.44140625" customWidth="1"/>
    <col min="3" max="10" width="6.44140625" customWidth="1"/>
    <col min="11" max="11" width="6.33203125" customWidth="1"/>
    <col min="12" max="12" width="6.44140625" customWidth="1"/>
    <col min="13" max="13" width="6.88671875" bestFit="1" customWidth="1"/>
    <col min="14" max="14" width="7.5546875" bestFit="1" customWidth="1"/>
    <col min="15" max="15" width="6.5546875" customWidth="1"/>
    <col min="16" max="16" width="5.109375" bestFit="1" customWidth="1"/>
    <col min="17" max="17" width="6.6640625" style="51" customWidth="1"/>
    <col min="18" max="18" width="5.109375" style="51" bestFit="1" customWidth="1"/>
    <col min="19" max="19" width="9.44140625" style="53" customWidth="1"/>
    <col min="20" max="20" width="22" customWidth="1"/>
  </cols>
  <sheetData>
    <row r="1" spans="2:39" ht="6.75" customHeight="1" thickBot="1" x14ac:dyDescent="0.35">
      <c r="B1" s="1"/>
      <c r="C1" s="1"/>
      <c r="D1" s="1"/>
      <c r="E1" s="1"/>
      <c r="F1" s="1"/>
      <c r="G1" s="1"/>
      <c r="H1" s="1"/>
      <c r="I1" s="1"/>
      <c r="J1" s="1"/>
      <c r="K1" s="1"/>
      <c r="L1" s="1"/>
      <c r="M1" s="1"/>
      <c r="N1" s="1"/>
      <c r="O1" s="1"/>
      <c r="S1" s="48"/>
      <c r="T1" s="3"/>
      <c r="U1" s="3"/>
      <c r="V1" s="3"/>
      <c r="W1" s="3"/>
      <c r="X1" s="3"/>
    </row>
    <row r="2" spans="2:39" ht="15" customHeight="1" x14ac:dyDescent="0.3">
      <c r="B2" s="86" t="s">
        <v>27</v>
      </c>
      <c r="C2" s="87"/>
      <c r="D2" s="87"/>
      <c r="E2" s="87"/>
      <c r="F2" s="87"/>
      <c r="G2" s="87"/>
      <c r="H2" s="87"/>
      <c r="I2" s="87"/>
      <c r="J2" s="87"/>
      <c r="K2" s="87"/>
      <c r="L2" s="87"/>
      <c r="M2" s="87"/>
      <c r="N2" s="88"/>
      <c r="O2" s="55"/>
      <c r="S2" s="48"/>
      <c r="T2" s="3"/>
      <c r="U2" s="3"/>
      <c r="V2" s="3"/>
      <c r="W2" s="3"/>
      <c r="X2" s="3"/>
    </row>
    <row r="3" spans="2:39" ht="18.75" customHeight="1" x14ac:dyDescent="0.3">
      <c r="B3" s="89"/>
      <c r="C3" s="90"/>
      <c r="D3" s="90"/>
      <c r="E3" s="90"/>
      <c r="F3" s="90"/>
      <c r="G3" s="90"/>
      <c r="H3" s="90"/>
      <c r="I3" s="90"/>
      <c r="J3" s="90"/>
      <c r="K3" s="90"/>
      <c r="L3" s="90"/>
      <c r="M3" s="90"/>
      <c r="N3" s="91"/>
      <c r="O3" s="55"/>
      <c r="S3" s="48"/>
      <c r="T3" s="3"/>
      <c r="U3" s="3"/>
      <c r="V3" s="3"/>
      <c r="W3" s="3"/>
      <c r="X3" s="3"/>
    </row>
    <row r="4" spans="2:39" ht="16.5" customHeight="1" x14ac:dyDescent="0.3">
      <c r="B4" s="92" t="s">
        <v>39</v>
      </c>
      <c r="C4" s="93"/>
      <c r="D4" s="93"/>
      <c r="E4" s="93"/>
      <c r="F4" s="93"/>
      <c r="G4" s="93"/>
      <c r="H4" s="93"/>
      <c r="I4" s="93"/>
      <c r="J4" s="93"/>
      <c r="K4" s="93"/>
      <c r="L4" s="93"/>
      <c r="M4" s="93"/>
      <c r="N4" s="94"/>
      <c r="O4" s="69"/>
      <c r="S4" s="48"/>
      <c r="T4" s="3"/>
      <c r="U4" s="3"/>
      <c r="V4" s="3"/>
      <c r="W4" s="3"/>
      <c r="X4" s="3"/>
    </row>
    <row r="5" spans="2:39" ht="46.5" customHeight="1" x14ac:dyDescent="0.3">
      <c r="B5" s="24" t="s">
        <v>30</v>
      </c>
      <c r="C5" s="14">
        <v>2009</v>
      </c>
      <c r="D5" s="14">
        <v>2010</v>
      </c>
      <c r="E5" s="14">
        <v>2011</v>
      </c>
      <c r="F5" s="14">
        <v>2012</v>
      </c>
      <c r="G5" s="14">
        <v>2013</v>
      </c>
      <c r="H5" s="14">
        <v>2014</v>
      </c>
      <c r="I5" s="14">
        <v>2015</v>
      </c>
      <c r="J5" s="14">
        <v>2016</v>
      </c>
      <c r="K5" s="14">
        <v>2017</v>
      </c>
      <c r="L5" s="14">
        <v>2018</v>
      </c>
      <c r="M5" s="47" t="s">
        <v>35</v>
      </c>
      <c r="N5" s="15" t="s">
        <v>0</v>
      </c>
      <c r="O5" s="69"/>
      <c r="P5" s="39"/>
      <c r="Q5" s="58"/>
      <c r="R5" s="58"/>
      <c r="S5" s="59"/>
      <c r="T5" s="60"/>
      <c r="U5" s="39"/>
      <c r="V5" s="39"/>
      <c r="W5" s="39"/>
      <c r="X5" s="39"/>
      <c r="Y5" s="39"/>
      <c r="Z5" s="39"/>
      <c r="AA5" s="39"/>
      <c r="AB5" s="39"/>
      <c r="AC5" s="39"/>
      <c r="AD5" s="39"/>
      <c r="AE5" s="39"/>
      <c r="AF5" s="39"/>
      <c r="AG5" s="39"/>
      <c r="AH5" s="39"/>
      <c r="AI5" s="39"/>
      <c r="AJ5" s="39"/>
      <c r="AK5" s="39"/>
      <c r="AL5" s="39"/>
      <c r="AM5" s="39"/>
    </row>
    <row r="6" spans="2:39" ht="20.25" customHeight="1" x14ac:dyDescent="0.3">
      <c r="B6" s="25" t="s">
        <v>1</v>
      </c>
      <c r="C6" s="16">
        <f t="shared" ref="C6:I6" si="0">C7+C8+C9+C10+C11</f>
        <v>179</v>
      </c>
      <c r="D6" s="16">
        <f t="shared" si="0"/>
        <v>247</v>
      </c>
      <c r="E6" s="16">
        <f t="shared" si="0"/>
        <v>191</v>
      </c>
      <c r="F6" s="16">
        <f t="shared" si="0"/>
        <v>145</v>
      </c>
      <c r="G6" s="16">
        <f t="shared" si="0"/>
        <v>163</v>
      </c>
      <c r="H6" s="16">
        <f t="shared" si="0"/>
        <v>105</v>
      </c>
      <c r="I6" s="16">
        <f t="shared" si="0"/>
        <v>84</v>
      </c>
      <c r="J6" s="16">
        <f>SUM(J7:J11)</f>
        <v>143</v>
      </c>
      <c r="K6" s="16">
        <f>SUM(K7:K11)</f>
        <v>146</v>
      </c>
      <c r="L6" s="16">
        <f>SUM(L7:L11)</f>
        <v>148</v>
      </c>
      <c r="M6" s="16">
        <f>SUM(M7:M11)</f>
        <v>82</v>
      </c>
      <c r="N6" s="17">
        <f t="shared" ref="N6:N11" si="1">SUM(C6:M6)</f>
        <v>1633</v>
      </c>
      <c r="O6" s="56"/>
      <c r="P6" s="39"/>
      <c r="Q6" s="61"/>
      <c r="R6" s="61"/>
      <c r="S6" s="59"/>
      <c r="T6" s="62"/>
      <c r="U6" s="62"/>
      <c r="V6" s="62"/>
      <c r="W6" s="62"/>
      <c r="X6" s="39"/>
      <c r="Y6" s="39"/>
      <c r="Z6" s="39"/>
      <c r="AA6" s="39"/>
      <c r="AB6" s="39"/>
      <c r="AC6" s="39"/>
      <c r="AD6" s="39"/>
      <c r="AE6" s="39"/>
      <c r="AF6" s="39"/>
      <c r="AG6" s="39"/>
      <c r="AH6" s="39"/>
      <c r="AI6" s="39"/>
      <c r="AJ6" s="39"/>
      <c r="AK6" s="39"/>
      <c r="AL6" s="39"/>
      <c r="AM6" s="39"/>
    </row>
    <row r="7" spans="2:39" x14ac:dyDescent="0.3">
      <c r="B7" s="18" t="s">
        <v>2</v>
      </c>
      <c r="C7" s="19">
        <v>23</v>
      </c>
      <c r="D7" s="19">
        <v>11</v>
      </c>
      <c r="E7" s="19">
        <v>7</v>
      </c>
      <c r="F7" s="19">
        <v>3</v>
      </c>
      <c r="G7" s="19">
        <v>8</v>
      </c>
      <c r="H7" s="19">
        <v>2</v>
      </c>
      <c r="I7" s="19">
        <v>4</v>
      </c>
      <c r="J7" s="19">
        <v>4</v>
      </c>
      <c r="K7" s="19">
        <v>0</v>
      </c>
      <c r="L7" s="19">
        <v>4</v>
      </c>
      <c r="M7" s="33">
        <v>1</v>
      </c>
      <c r="N7" s="20">
        <f t="shared" si="1"/>
        <v>67</v>
      </c>
      <c r="O7" s="66"/>
      <c r="P7" s="39"/>
      <c r="Q7" s="63"/>
      <c r="R7" s="63"/>
      <c r="S7" s="39"/>
      <c r="T7" s="57"/>
      <c r="U7" s="57"/>
      <c r="V7" s="57"/>
      <c r="W7" s="57"/>
      <c r="X7" s="39"/>
      <c r="Y7" s="39"/>
      <c r="Z7" s="39"/>
      <c r="AA7" s="39"/>
      <c r="AB7" s="39"/>
      <c r="AC7" s="39"/>
      <c r="AD7" s="39"/>
      <c r="AE7" s="39"/>
      <c r="AF7" s="39"/>
      <c r="AG7" s="39"/>
      <c r="AH7" s="39"/>
      <c r="AI7" s="39"/>
      <c r="AJ7" s="39"/>
      <c r="AK7" s="39"/>
      <c r="AL7" s="39"/>
      <c r="AM7" s="39"/>
    </row>
    <row r="8" spans="2:39" x14ac:dyDescent="0.3">
      <c r="B8" s="21" t="s">
        <v>3</v>
      </c>
      <c r="C8" s="22">
        <v>16</v>
      </c>
      <c r="D8" s="22">
        <v>28</v>
      </c>
      <c r="E8" s="22">
        <v>24</v>
      </c>
      <c r="F8" s="22">
        <v>11</v>
      </c>
      <c r="G8" s="22">
        <v>14</v>
      </c>
      <c r="H8" s="22">
        <v>6</v>
      </c>
      <c r="I8" s="22">
        <v>9</v>
      </c>
      <c r="J8" s="22">
        <v>2</v>
      </c>
      <c r="K8" s="22">
        <v>1</v>
      </c>
      <c r="L8" s="22">
        <v>5</v>
      </c>
      <c r="M8" s="34">
        <v>1</v>
      </c>
      <c r="N8" s="23">
        <f t="shared" si="1"/>
        <v>117</v>
      </c>
      <c r="O8" s="66"/>
      <c r="P8" s="39"/>
      <c r="Q8" s="57"/>
      <c r="R8" s="57"/>
      <c r="S8" s="57"/>
      <c r="T8" s="57"/>
      <c r="U8" s="57"/>
      <c r="V8" s="57"/>
      <c r="W8" s="57"/>
      <c r="X8" s="39"/>
      <c r="Y8" s="39"/>
      <c r="Z8" s="39"/>
      <c r="AA8" s="39"/>
      <c r="AB8" s="39"/>
      <c r="AC8" s="39"/>
      <c r="AD8" s="39"/>
      <c r="AE8" s="39"/>
      <c r="AF8" s="39"/>
      <c r="AG8" s="39"/>
      <c r="AH8" s="39"/>
      <c r="AI8" s="39"/>
      <c r="AJ8" s="39"/>
      <c r="AK8" s="39"/>
      <c r="AL8" s="39"/>
      <c r="AM8" s="39"/>
    </row>
    <row r="9" spans="2:39" x14ac:dyDescent="0.3">
      <c r="B9" s="21" t="s">
        <v>4</v>
      </c>
      <c r="C9" s="22">
        <v>2</v>
      </c>
      <c r="D9" s="22">
        <v>10</v>
      </c>
      <c r="E9" s="22">
        <v>3</v>
      </c>
      <c r="F9" s="22">
        <v>2</v>
      </c>
      <c r="G9" s="22">
        <v>2</v>
      </c>
      <c r="H9" s="22">
        <v>2</v>
      </c>
      <c r="I9" s="22">
        <v>0</v>
      </c>
      <c r="J9" s="22">
        <v>0</v>
      </c>
      <c r="K9" s="22">
        <v>7</v>
      </c>
      <c r="L9" s="22">
        <v>5</v>
      </c>
      <c r="M9" s="34">
        <v>0</v>
      </c>
      <c r="N9" s="23">
        <f t="shared" si="1"/>
        <v>33</v>
      </c>
      <c r="O9" s="66"/>
      <c r="P9" s="64"/>
      <c r="Q9" s="63"/>
      <c r="R9" s="63"/>
      <c r="S9" s="59"/>
      <c r="T9" s="57"/>
      <c r="U9" s="57"/>
      <c r="V9" s="57"/>
      <c r="W9" s="57"/>
      <c r="X9" s="39"/>
      <c r="Y9" s="39"/>
      <c r="Z9" s="39"/>
      <c r="AA9" s="39"/>
      <c r="AB9" s="39"/>
      <c r="AC9" s="39"/>
      <c r="AD9" s="39"/>
      <c r="AE9" s="39"/>
      <c r="AF9" s="39"/>
      <c r="AG9" s="39"/>
      <c r="AH9" s="39"/>
      <c r="AI9" s="39"/>
      <c r="AJ9" s="39"/>
      <c r="AK9" s="39"/>
      <c r="AL9" s="39"/>
      <c r="AM9" s="39"/>
    </row>
    <row r="10" spans="2:39" x14ac:dyDescent="0.3">
      <c r="B10" s="21" t="s">
        <v>5</v>
      </c>
      <c r="C10" s="22">
        <v>138</v>
      </c>
      <c r="D10" s="22">
        <v>197</v>
      </c>
      <c r="E10" s="22">
        <v>151</v>
      </c>
      <c r="F10" s="22">
        <v>124</v>
      </c>
      <c r="G10" s="22">
        <v>135</v>
      </c>
      <c r="H10" s="22">
        <v>93</v>
      </c>
      <c r="I10" s="22">
        <v>70</v>
      </c>
      <c r="J10" s="22">
        <v>131</v>
      </c>
      <c r="K10" s="22">
        <v>137</v>
      </c>
      <c r="L10" s="22">
        <v>132</v>
      </c>
      <c r="M10" s="34">
        <v>78</v>
      </c>
      <c r="N10" s="23">
        <f t="shared" si="1"/>
        <v>1386</v>
      </c>
      <c r="O10" s="66"/>
      <c r="P10" s="64"/>
      <c r="Q10" s="63"/>
      <c r="R10" s="63"/>
      <c r="S10" s="59"/>
      <c r="T10" s="57"/>
      <c r="U10" s="57"/>
      <c r="V10" s="57"/>
      <c r="W10" s="57"/>
      <c r="X10" s="39"/>
      <c r="Y10" s="39"/>
      <c r="Z10" s="39"/>
      <c r="AA10" s="39"/>
      <c r="AB10" s="39"/>
      <c r="AC10" s="39"/>
      <c r="AD10" s="39"/>
      <c r="AE10" s="39"/>
      <c r="AF10" s="39"/>
      <c r="AG10" s="39"/>
      <c r="AH10" s="39"/>
      <c r="AI10" s="39"/>
      <c r="AJ10" s="39"/>
      <c r="AK10" s="39"/>
      <c r="AL10" s="39"/>
      <c r="AM10" s="39"/>
    </row>
    <row r="11" spans="2:39" x14ac:dyDescent="0.3">
      <c r="B11" s="21" t="s">
        <v>6</v>
      </c>
      <c r="C11" s="22">
        <v>0</v>
      </c>
      <c r="D11" s="22">
        <v>1</v>
      </c>
      <c r="E11" s="22">
        <v>6</v>
      </c>
      <c r="F11" s="22">
        <v>5</v>
      </c>
      <c r="G11" s="22">
        <v>4</v>
      </c>
      <c r="H11" s="22">
        <v>2</v>
      </c>
      <c r="I11" s="22">
        <v>1</v>
      </c>
      <c r="J11" s="22">
        <v>6</v>
      </c>
      <c r="K11" s="22">
        <v>1</v>
      </c>
      <c r="L11" s="22">
        <v>2</v>
      </c>
      <c r="M11" s="34">
        <v>2</v>
      </c>
      <c r="N11" s="23">
        <f t="shared" si="1"/>
        <v>30</v>
      </c>
      <c r="O11" s="66"/>
      <c r="P11" s="39"/>
      <c r="Q11" s="58"/>
      <c r="R11" s="58"/>
      <c r="S11" s="49"/>
      <c r="T11" s="57"/>
      <c r="U11" s="57"/>
      <c r="V11" s="57"/>
      <c r="W11" s="57"/>
      <c r="X11" s="39"/>
      <c r="Y11" s="39"/>
      <c r="Z11" s="39"/>
      <c r="AA11" s="39"/>
      <c r="AB11" s="39"/>
      <c r="AC11" s="39"/>
      <c r="AD11" s="39"/>
      <c r="AE11" s="39"/>
      <c r="AF11" s="39"/>
      <c r="AG11" s="39"/>
      <c r="AH11" s="39"/>
      <c r="AI11" s="39"/>
      <c r="AJ11" s="39"/>
      <c r="AK11" s="39"/>
      <c r="AL11" s="39"/>
      <c r="AM11" s="39"/>
    </row>
    <row r="12" spans="2:39" s="3" customFormat="1" ht="11.25" customHeight="1" x14ac:dyDescent="0.3">
      <c r="B12" s="41"/>
      <c r="N12" s="42"/>
      <c r="O12" s="39"/>
      <c r="P12" s="39"/>
      <c r="Q12" s="58"/>
      <c r="R12" s="58"/>
      <c r="S12" s="59"/>
      <c r="T12" s="57"/>
      <c r="U12" s="57"/>
      <c r="V12" s="57"/>
      <c r="W12" s="57"/>
      <c r="X12" s="39"/>
      <c r="Y12" s="39"/>
      <c r="Z12" s="39"/>
      <c r="AA12" s="39"/>
      <c r="AB12" s="39"/>
      <c r="AC12" s="39"/>
      <c r="AD12" s="39"/>
      <c r="AE12" s="39"/>
      <c r="AF12" s="39"/>
      <c r="AG12" s="39"/>
      <c r="AH12" s="39"/>
      <c r="AI12" s="39"/>
      <c r="AJ12" s="39"/>
      <c r="AK12" s="39"/>
      <c r="AL12" s="39"/>
      <c r="AM12" s="39"/>
    </row>
    <row r="13" spans="2:39" ht="21.75" customHeight="1" x14ac:dyDescent="0.3">
      <c r="B13" s="25" t="s">
        <v>7</v>
      </c>
      <c r="C13" s="16">
        <f t="shared" ref="C13:J13" si="2">C14+C15</f>
        <v>43</v>
      </c>
      <c r="D13" s="16">
        <f t="shared" si="2"/>
        <v>25</v>
      </c>
      <c r="E13" s="16">
        <f t="shared" si="2"/>
        <v>35</v>
      </c>
      <c r="F13" s="16">
        <f t="shared" si="2"/>
        <v>24</v>
      </c>
      <c r="G13" s="16">
        <f t="shared" si="2"/>
        <v>25</v>
      </c>
      <c r="H13" s="16">
        <f t="shared" si="2"/>
        <v>7</v>
      </c>
      <c r="I13" s="16">
        <f t="shared" si="2"/>
        <v>12</v>
      </c>
      <c r="J13" s="16">
        <f t="shared" si="2"/>
        <v>15</v>
      </c>
      <c r="K13" s="16">
        <f>+K14+K15</f>
        <v>16</v>
      </c>
      <c r="L13" s="32">
        <f>SUM(L14:L15)</f>
        <v>6</v>
      </c>
      <c r="M13" s="32">
        <f>SUM(M14:M15)</f>
        <v>18</v>
      </c>
      <c r="N13" s="17">
        <f>SUM(C13:M13)</f>
        <v>226</v>
      </c>
      <c r="O13" s="56"/>
      <c r="P13" s="39"/>
      <c r="Q13" s="58"/>
      <c r="R13" s="58"/>
      <c r="S13" s="59"/>
      <c r="T13" s="39"/>
      <c r="U13" s="39"/>
      <c r="V13" s="39"/>
      <c r="W13" s="39"/>
      <c r="X13" s="39"/>
      <c r="Y13" s="39"/>
      <c r="Z13" s="39"/>
      <c r="AA13" s="39"/>
      <c r="AB13" s="39"/>
      <c r="AC13" s="39"/>
      <c r="AD13" s="39"/>
      <c r="AE13" s="39"/>
      <c r="AF13" s="39"/>
      <c r="AG13" s="39"/>
      <c r="AH13" s="39"/>
      <c r="AI13" s="39"/>
      <c r="AJ13" s="39"/>
      <c r="AK13" s="39"/>
      <c r="AL13" s="39"/>
      <c r="AM13" s="39"/>
    </row>
    <row r="14" spans="2:39" x14ac:dyDescent="0.3">
      <c r="B14" s="18" t="s">
        <v>8</v>
      </c>
      <c r="C14" s="19">
        <v>26</v>
      </c>
      <c r="D14" s="19">
        <v>15</v>
      </c>
      <c r="E14" s="19">
        <v>18</v>
      </c>
      <c r="F14" s="19">
        <v>20</v>
      </c>
      <c r="G14" s="19">
        <v>21</v>
      </c>
      <c r="H14" s="19">
        <v>6</v>
      </c>
      <c r="I14" s="19">
        <v>9</v>
      </c>
      <c r="J14" s="19">
        <v>11</v>
      </c>
      <c r="K14" s="19">
        <v>9</v>
      </c>
      <c r="L14" s="33">
        <v>5</v>
      </c>
      <c r="M14" s="33">
        <v>15</v>
      </c>
      <c r="N14" s="20">
        <f>SUM(C14:M14)</f>
        <v>155</v>
      </c>
      <c r="O14" s="66"/>
      <c r="P14" s="64"/>
      <c r="Q14" s="58"/>
      <c r="R14" s="58"/>
      <c r="S14" s="39"/>
      <c r="T14" s="39"/>
      <c r="U14" s="39"/>
      <c r="V14" s="39"/>
      <c r="W14" s="39"/>
      <c r="X14" s="39"/>
      <c r="Y14" s="39"/>
      <c r="Z14" s="39"/>
      <c r="AA14" s="39"/>
      <c r="AB14" s="39"/>
      <c r="AC14" s="39"/>
      <c r="AD14" s="39"/>
      <c r="AE14" s="39"/>
      <c r="AF14" s="39"/>
      <c r="AG14" s="39"/>
      <c r="AH14" s="39"/>
      <c r="AI14" s="39"/>
      <c r="AJ14" s="39"/>
      <c r="AK14" s="39"/>
      <c r="AL14" s="39"/>
      <c r="AM14" s="39"/>
    </row>
    <row r="15" spans="2:39" x14ac:dyDescent="0.3">
      <c r="B15" s="21" t="s">
        <v>9</v>
      </c>
      <c r="C15" s="22">
        <v>17</v>
      </c>
      <c r="D15" s="22">
        <v>10</v>
      </c>
      <c r="E15" s="22">
        <v>17</v>
      </c>
      <c r="F15" s="22">
        <v>4</v>
      </c>
      <c r="G15" s="22">
        <v>4</v>
      </c>
      <c r="H15" s="22">
        <v>1</v>
      </c>
      <c r="I15" s="22">
        <v>3</v>
      </c>
      <c r="J15" s="22">
        <v>4</v>
      </c>
      <c r="K15" s="22">
        <v>7</v>
      </c>
      <c r="L15" s="34">
        <v>1</v>
      </c>
      <c r="M15" s="34">
        <v>3</v>
      </c>
      <c r="N15" s="23">
        <f>SUM(C15:M15)</f>
        <v>71</v>
      </c>
      <c r="O15" s="66"/>
      <c r="P15" s="64"/>
      <c r="Q15" s="58"/>
      <c r="R15" s="58"/>
      <c r="S15" s="39"/>
      <c r="T15" s="39"/>
      <c r="U15" s="39"/>
      <c r="V15" s="39"/>
      <c r="W15" s="39"/>
      <c r="X15" s="39"/>
      <c r="Y15" s="39"/>
      <c r="Z15" s="39"/>
      <c r="AA15" s="39"/>
      <c r="AB15" s="39"/>
      <c r="AC15" s="39"/>
      <c r="AD15" s="39"/>
      <c r="AE15" s="39"/>
      <c r="AF15" s="39"/>
      <c r="AG15" s="39"/>
      <c r="AH15" s="39"/>
      <c r="AI15" s="39"/>
      <c r="AJ15" s="39"/>
      <c r="AK15" s="39"/>
      <c r="AL15" s="39"/>
      <c r="AM15" s="39"/>
    </row>
    <row r="16" spans="2:39" s="3" customFormat="1" ht="9" customHeight="1" x14ac:dyDescent="0.3">
      <c r="B16" s="5"/>
      <c r="C16" s="6"/>
      <c r="D16" s="6"/>
      <c r="E16" s="6"/>
      <c r="F16" s="6"/>
      <c r="G16" s="6"/>
      <c r="H16" s="6"/>
      <c r="I16" s="6"/>
      <c r="J16" s="6"/>
      <c r="K16" s="6"/>
      <c r="L16" s="6"/>
      <c r="M16" s="6"/>
      <c r="N16" s="7"/>
      <c r="O16" s="66"/>
      <c r="P16" s="39"/>
      <c r="Q16" s="58"/>
      <c r="R16" s="58"/>
      <c r="S16" s="59"/>
      <c r="T16" s="39"/>
      <c r="U16" s="39"/>
      <c r="V16" s="39"/>
      <c r="W16" s="39"/>
      <c r="X16" s="39"/>
      <c r="Y16" s="39"/>
      <c r="Z16" s="39"/>
      <c r="AA16" s="39"/>
      <c r="AB16" s="39"/>
      <c r="AC16" s="39"/>
      <c r="AD16" s="39"/>
      <c r="AE16" s="39"/>
      <c r="AF16" s="39"/>
      <c r="AG16" s="39"/>
      <c r="AH16" s="39"/>
      <c r="AI16" s="39"/>
      <c r="AJ16" s="39"/>
      <c r="AK16" s="39"/>
      <c r="AL16" s="39"/>
      <c r="AM16" s="39"/>
    </row>
    <row r="17" spans="2:39" ht="21" customHeight="1" x14ac:dyDescent="0.3">
      <c r="B17" s="25" t="s">
        <v>10</v>
      </c>
      <c r="C17" s="16">
        <f t="shared" ref="C17:J17" si="3">C18</f>
        <v>0</v>
      </c>
      <c r="D17" s="16">
        <f t="shared" si="3"/>
        <v>0</v>
      </c>
      <c r="E17" s="16">
        <f t="shared" si="3"/>
        <v>0</v>
      </c>
      <c r="F17" s="16">
        <f t="shared" si="3"/>
        <v>5</v>
      </c>
      <c r="G17" s="16">
        <f t="shared" si="3"/>
        <v>1</v>
      </c>
      <c r="H17" s="16">
        <f t="shared" si="3"/>
        <v>0</v>
      </c>
      <c r="I17" s="16">
        <f t="shared" si="3"/>
        <v>1</v>
      </c>
      <c r="J17" s="16">
        <f t="shared" si="3"/>
        <v>2</v>
      </c>
      <c r="K17" s="16">
        <f>+K18</f>
        <v>1</v>
      </c>
      <c r="L17" s="32">
        <f>+L18</f>
        <v>0</v>
      </c>
      <c r="M17" s="32">
        <f>+M18</f>
        <v>0</v>
      </c>
      <c r="N17" s="17">
        <f>SUM(C17:M17)</f>
        <v>10</v>
      </c>
      <c r="O17" s="56"/>
      <c r="P17" s="39"/>
      <c r="Q17" s="58"/>
      <c r="R17" s="58"/>
      <c r="S17" s="59"/>
      <c r="T17" s="39"/>
      <c r="U17" s="39"/>
      <c r="V17" s="39"/>
      <c r="W17" s="39"/>
      <c r="X17" s="39"/>
      <c r="Y17" s="39"/>
      <c r="Z17" s="39"/>
      <c r="AA17" s="39"/>
      <c r="AB17" s="39"/>
      <c r="AC17" s="39"/>
      <c r="AD17" s="39"/>
      <c r="AE17" s="39"/>
      <c r="AF17" s="39"/>
      <c r="AG17" s="39"/>
      <c r="AH17" s="39"/>
      <c r="AI17" s="39"/>
      <c r="AJ17" s="39"/>
      <c r="AK17" s="39"/>
      <c r="AL17" s="39"/>
      <c r="AM17" s="39"/>
    </row>
    <row r="18" spans="2:39" x14ac:dyDescent="0.3">
      <c r="B18" s="18" t="s">
        <v>11</v>
      </c>
      <c r="C18" s="19">
        <v>0</v>
      </c>
      <c r="D18" s="19">
        <v>0</v>
      </c>
      <c r="E18" s="19">
        <v>0</v>
      </c>
      <c r="F18" s="19">
        <v>5</v>
      </c>
      <c r="G18" s="19">
        <v>1</v>
      </c>
      <c r="H18" s="19">
        <v>0</v>
      </c>
      <c r="I18" s="19">
        <v>1</v>
      </c>
      <c r="J18" s="19">
        <v>2</v>
      </c>
      <c r="K18" s="19">
        <v>1</v>
      </c>
      <c r="L18" s="33">
        <v>0</v>
      </c>
      <c r="M18" s="33">
        <v>0</v>
      </c>
      <c r="N18" s="20">
        <f>SUM(C18:M18)</f>
        <v>10</v>
      </c>
      <c r="O18" s="66"/>
      <c r="P18" s="39"/>
      <c r="Q18" s="58"/>
      <c r="R18" s="58"/>
      <c r="S18" s="59"/>
      <c r="T18" s="39"/>
      <c r="U18" s="39"/>
      <c r="V18" s="39"/>
      <c r="W18" s="39"/>
      <c r="X18" s="39"/>
      <c r="Y18" s="39"/>
      <c r="Z18" s="39"/>
      <c r="AA18" s="39"/>
      <c r="AB18" s="39"/>
      <c r="AC18" s="39"/>
      <c r="AD18" s="39"/>
      <c r="AE18" s="39"/>
      <c r="AF18" s="39"/>
      <c r="AG18" s="39"/>
      <c r="AH18" s="39"/>
      <c r="AI18" s="39"/>
      <c r="AJ18" s="39"/>
      <c r="AK18" s="39"/>
      <c r="AL18" s="39"/>
      <c r="AM18" s="39"/>
    </row>
    <row r="19" spans="2:39" s="3" customFormat="1" ht="11.25" customHeight="1" x14ac:dyDescent="0.3">
      <c r="B19" s="8"/>
      <c r="C19" s="9"/>
      <c r="D19" s="9"/>
      <c r="E19" s="9"/>
      <c r="F19" s="9"/>
      <c r="G19" s="9"/>
      <c r="H19" s="9"/>
      <c r="I19" s="9"/>
      <c r="J19" s="9"/>
      <c r="K19" s="9"/>
      <c r="L19" s="9"/>
      <c r="M19" s="9"/>
      <c r="N19" s="10"/>
      <c r="O19" s="66"/>
      <c r="P19" s="39"/>
      <c r="Q19" s="39"/>
      <c r="R19" s="39"/>
      <c r="S19" s="39"/>
      <c r="T19" s="39"/>
      <c r="U19" s="39"/>
      <c r="V19" s="39"/>
      <c r="W19" s="39"/>
      <c r="X19" s="39"/>
      <c r="Y19" s="39"/>
      <c r="Z19" s="39"/>
      <c r="AA19" s="39"/>
      <c r="AB19" s="39"/>
      <c r="AC19" s="39"/>
      <c r="AD19" s="39"/>
      <c r="AE19" s="39"/>
      <c r="AF19" s="39"/>
      <c r="AG19" s="39"/>
      <c r="AH19" s="39"/>
      <c r="AI19" s="39"/>
      <c r="AJ19" s="39"/>
      <c r="AK19" s="39"/>
      <c r="AL19" s="39"/>
      <c r="AM19" s="39"/>
    </row>
    <row r="20" spans="2:39" ht="19.5" customHeight="1" x14ac:dyDescent="0.3">
      <c r="B20" s="25" t="s">
        <v>12</v>
      </c>
      <c r="C20" s="16">
        <f>SUM(C21:C27)</f>
        <v>147</v>
      </c>
      <c r="D20" s="16">
        <f t="shared" ref="D20:J20" si="4">SUM(D21:D27)</f>
        <v>71</v>
      </c>
      <c r="E20" s="16">
        <f t="shared" si="4"/>
        <v>116</v>
      </c>
      <c r="F20" s="16">
        <f t="shared" si="4"/>
        <v>165</v>
      </c>
      <c r="G20" s="16">
        <f t="shared" si="4"/>
        <v>136</v>
      </c>
      <c r="H20" s="16">
        <f t="shared" si="4"/>
        <v>109</v>
      </c>
      <c r="I20" s="16">
        <f t="shared" si="4"/>
        <v>69</v>
      </c>
      <c r="J20" s="16">
        <f t="shared" si="4"/>
        <v>156</v>
      </c>
      <c r="K20" s="16">
        <f>SUM(K21:K27)</f>
        <v>109</v>
      </c>
      <c r="L20" s="32">
        <f>SUM(L21:L27)</f>
        <v>118</v>
      </c>
      <c r="M20" s="32">
        <f>SUM(M21:M27)</f>
        <v>66</v>
      </c>
      <c r="N20" s="17">
        <f>SUM(C20:M20)</f>
        <v>1262</v>
      </c>
      <c r="O20" s="56"/>
      <c r="P20" s="39"/>
      <c r="Q20" s="58"/>
      <c r="R20" s="58"/>
      <c r="S20" s="59"/>
      <c r="T20" s="39"/>
      <c r="U20" s="39"/>
      <c r="V20" s="39"/>
      <c r="W20" s="39"/>
      <c r="X20" s="39"/>
      <c r="Y20" s="39"/>
      <c r="Z20" s="39"/>
      <c r="AA20" s="39"/>
      <c r="AB20" s="39"/>
      <c r="AC20" s="39"/>
      <c r="AD20" s="39"/>
      <c r="AE20" s="39"/>
      <c r="AF20" s="39"/>
      <c r="AG20" s="39"/>
      <c r="AH20" s="39"/>
      <c r="AI20" s="39"/>
      <c r="AJ20" s="39"/>
      <c r="AK20" s="39"/>
      <c r="AL20" s="39"/>
      <c r="AM20" s="39"/>
    </row>
    <row r="21" spans="2:39" x14ac:dyDescent="0.3">
      <c r="B21" s="18" t="s">
        <v>13</v>
      </c>
      <c r="C21" s="19">
        <v>13</v>
      </c>
      <c r="D21" s="19">
        <v>7</v>
      </c>
      <c r="E21" s="19">
        <v>5</v>
      </c>
      <c r="F21" s="19">
        <v>10</v>
      </c>
      <c r="G21" s="19">
        <v>9</v>
      </c>
      <c r="H21" s="19">
        <v>7</v>
      </c>
      <c r="I21" s="19">
        <v>13</v>
      </c>
      <c r="J21" s="19">
        <v>16</v>
      </c>
      <c r="K21" s="19">
        <v>11</v>
      </c>
      <c r="L21" s="33">
        <v>9</v>
      </c>
      <c r="M21" s="33">
        <v>3</v>
      </c>
      <c r="N21" s="20">
        <f>SUM(C21:M21)</f>
        <v>103</v>
      </c>
      <c r="O21" s="66"/>
      <c r="P21" s="64"/>
      <c r="Q21" s="61"/>
      <c r="R21" s="61"/>
      <c r="S21" s="39"/>
      <c r="T21" s="39"/>
      <c r="U21" s="39"/>
      <c r="V21" s="39"/>
      <c r="W21" s="39"/>
      <c r="X21" s="39"/>
      <c r="Y21" s="39"/>
      <c r="Z21" s="39"/>
      <c r="AA21" s="39"/>
      <c r="AB21" s="39"/>
      <c r="AC21" s="39"/>
      <c r="AD21" s="39"/>
      <c r="AE21" s="39"/>
      <c r="AF21" s="39"/>
      <c r="AG21" s="39"/>
      <c r="AH21" s="39"/>
      <c r="AI21" s="39"/>
      <c r="AJ21" s="39"/>
      <c r="AK21" s="39"/>
      <c r="AL21" s="39"/>
      <c r="AM21" s="39"/>
    </row>
    <row r="22" spans="2:39" x14ac:dyDescent="0.3">
      <c r="B22" s="21" t="s">
        <v>14</v>
      </c>
      <c r="C22" s="22">
        <v>1</v>
      </c>
      <c r="D22" s="22">
        <v>6</v>
      </c>
      <c r="E22" s="22">
        <v>3</v>
      </c>
      <c r="F22" s="22">
        <v>1</v>
      </c>
      <c r="G22" s="22">
        <v>2</v>
      </c>
      <c r="H22" s="22">
        <v>7</v>
      </c>
      <c r="I22" s="22">
        <v>2</v>
      </c>
      <c r="J22" s="22">
        <v>10</v>
      </c>
      <c r="K22" s="22">
        <v>1</v>
      </c>
      <c r="L22" s="34">
        <v>4</v>
      </c>
      <c r="M22" s="34">
        <v>1</v>
      </c>
      <c r="N22" s="20">
        <f t="shared" ref="N22:N27" si="5">SUM(C22:M22)</f>
        <v>38</v>
      </c>
      <c r="O22" s="66"/>
      <c r="P22" s="39"/>
      <c r="Q22" s="63"/>
      <c r="R22" s="63"/>
      <c r="S22" s="39"/>
      <c r="T22" s="39"/>
      <c r="U22" s="39"/>
      <c r="V22" s="39"/>
      <c r="W22" s="39"/>
      <c r="X22" s="39"/>
      <c r="Y22" s="39"/>
      <c r="Z22" s="39"/>
      <c r="AA22" s="39"/>
      <c r="AB22" s="39"/>
      <c r="AC22" s="39"/>
      <c r="AD22" s="39"/>
      <c r="AE22" s="39"/>
      <c r="AF22" s="39"/>
      <c r="AG22" s="39"/>
      <c r="AH22" s="39"/>
      <c r="AI22" s="39"/>
      <c r="AJ22" s="39"/>
      <c r="AK22" s="39"/>
      <c r="AL22" s="39"/>
      <c r="AM22" s="39"/>
    </row>
    <row r="23" spans="2:39" x14ac:dyDescent="0.3">
      <c r="B23" s="21" t="s">
        <v>15</v>
      </c>
      <c r="C23" s="22">
        <v>22</v>
      </c>
      <c r="D23" s="22">
        <v>12</v>
      </c>
      <c r="E23" s="22">
        <v>18</v>
      </c>
      <c r="F23" s="22">
        <v>33</v>
      </c>
      <c r="G23" s="22">
        <v>14</v>
      </c>
      <c r="H23" s="22">
        <v>8</v>
      </c>
      <c r="I23" s="22">
        <v>8</v>
      </c>
      <c r="J23" s="22">
        <v>14</v>
      </c>
      <c r="K23" s="22">
        <v>13</v>
      </c>
      <c r="L23" s="34">
        <v>19</v>
      </c>
      <c r="M23" s="34">
        <v>15</v>
      </c>
      <c r="N23" s="20">
        <f t="shared" si="5"/>
        <v>176</v>
      </c>
      <c r="O23" s="66"/>
      <c r="P23" s="64"/>
      <c r="Q23" s="58"/>
      <c r="R23" s="58"/>
      <c r="S23" s="39"/>
      <c r="T23" s="39"/>
      <c r="U23" s="39"/>
      <c r="V23" s="39"/>
      <c r="W23" s="39"/>
      <c r="X23" s="39"/>
      <c r="Y23" s="39"/>
      <c r="Z23" s="39"/>
      <c r="AA23" s="39"/>
      <c r="AB23" s="39"/>
      <c r="AC23" s="39"/>
      <c r="AD23" s="39"/>
      <c r="AE23" s="39"/>
      <c r="AF23" s="39"/>
      <c r="AG23" s="39"/>
      <c r="AH23" s="39"/>
      <c r="AI23" s="39"/>
      <c r="AJ23" s="39"/>
      <c r="AK23" s="39"/>
      <c r="AL23" s="39"/>
      <c r="AM23" s="39"/>
    </row>
    <row r="24" spans="2:39" x14ac:dyDescent="0.3">
      <c r="B24" s="21" t="s">
        <v>11</v>
      </c>
      <c r="C24" s="22">
        <v>11</v>
      </c>
      <c r="D24" s="22">
        <v>8</v>
      </c>
      <c r="E24" s="22">
        <v>4</v>
      </c>
      <c r="F24" s="22">
        <v>2</v>
      </c>
      <c r="G24" s="22">
        <v>1</v>
      </c>
      <c r="H24" s="22">
        <v>2</v>
      </c>
      <c r="I24" s="22">
        <v>1</v>
      </c>
      <c r="J24" s="22">
        <v>10</v>
      </c>
      <c r="K24" s="22">
        <v>6</v>
      </c>
      <c r="L24" s="34">
        <v>8</v>
      </c>
      <c r="M24" s="34">
        <v>11</v>
      </c>
      <c r="N24" s="20">
        <f t="shared" si="5"/>
        <v>64</v>
      </c>
      <c r="O24" s="66"/>
      <c r="P24" s="39"/>
      <c r="Q24" s="58"/>
      <c r="R24" s="58"/>
      <c r="S24" s="39"/>
      <c r="T24" s="39"/>
      <c r="U24" s="39"/>
      <c r="V24" s="39"/>
      <c r="W24" s="39"/>
      <c r="X24" s="39"/>
      <c r="Y24" s="39"/>
      <c r="Z24" s="39"/>
      <c r="AA24" s="39"/>
      <c r="AB24" s="39"/>
      <c r="AC24" s="39"/>
      <c r="AD24" s="39"/>
      <c r="AE24" s="39"/>
      <c r="AF24" s="39"/>
      <c r="AG24" s="39"/>
      <c r="AH24" s="39"/>
      <c r="AI24" s="39"/>
      <c r="AJ24" s="39"/>
      <c r="AK24" s="39"/>
      <c r="AL24" s="39"/>
      <c r="AM24" s="39"/>
    </row>
    <row r="25" spans="2:39" x14ac:dyDescent="0.3">
      <c r="B25" s="21" t="s">
        <v>16</v>
      </c>
      <c r="C25" s="22">
        <v>48</v>
      </c>
      <c r="D25" s="22">
        <v>21</v>
      </c>
      <c r="E25" s="22">
        <v>33</v>
      </c>
      <c r="F25" s="22">
        <v>50</v>
      </c>
      <c r="G25" s="22">
        <v>37</v>
      </c>
      <c r="H25" s="22">
        <v>33</v>
      </c>
      <c r="I25" s="22">
        <v>37</v>
      </c>
      <c r="J25" s="22">
        <v>33</v>
      </c>
      <c r="K25" s="22">
        <v>22</v>
      </c>
      <c r="L25" s="34">
        <v>33</v>
      </c>
      <c r="M25" s="34">
        <v>20</v>
      </c>
      <c r="N25" s="20">
        <f t="shared" si="5"/>
        <v>367</v>
      </c>
      <c r="O25" s="66"/>
      <c r="P25" s="64"/>
      <c r="Q25" s="58"/>
      <c r="R25" s="58"/>
      <c r="S25" s="39"/>
      <c r="T25" s="39"/>
      <c r="U25" s="39"/>
      <c r="V25" s="39"/>
      <c r="W25" s="39"/>
      <c r="X25" s="39"/>
      <c r="Y25" s="39"/>
      <c r="Z25" s="39"/>
      <c r="AA25" s="39"/>
      <c r="AB25" s="39"/>
      <c r="AC25" s="39"/>
      <c r="AD25" s="39"/>
      <c r="AE25" s="39"/>
      <c r="AF25" s="39"/>
      <c r="AG25" s="39"/>
      <c r="AH25" s="39"/>
      <c r="AI25" s="39"/>
      <c r="AJ25" s="39"/>
      <c r="AK25" s="39"/>
      <c r="AL25" s="39"/>
      <c r="AM25" s="39"/>
    </row>
    <row r="26" spans="2:39" x14ac:dyDescent="0.3">
      <c r="B26" s="21" t="s">
        <v>17</v>
      </c>
      <c r="C26" s="22">
        <v>51</v>
      </c>
      <c r="D26" s="22">
        <v>17</v>
      </c>
      <c r="E26" s="22">
        <v>50</v>
      </c>
      <c r="F26" s="22">
        <v>69</v>
      </c>
      <c r="G26" s="22">
        <v>69</v>
      </c>
      <c r="H26" s="22">
        <v>51</v>
      </c>
      <c r="I26" s="22">
        <v>7</v>
      </c>
      <c r="J26" s="22">
        <v>73</v>
      </c>
      <c r="K26" s="22">
        <v>56</v>
      </c>
      <c r="L26" s="34">
        <v>41</v>
      </c>
      <c r="M26" s="34">
        <v>16</v>
      </c>
      <c r="N26" s="20">
        <f t="shared" si="5"/>
        <v>500</v>
      </c>
      <c r="O26" s="66"/>
      <c r="P26" s="64"/>
      <c r="Q26" s="65"/>
      <c r="R26" s="65"/>
      <c r="S26" s="39"/>
      <c r="T26" s="39"/>
      <c r="U26" s="39"/>
      <c r="V26" s="39"/>
      <c r="W26" s="39"/>
      <c r="X26" s="39"/>
      <c r="Y26" s="39"/>
      <c r="Z26" s="39"/>
      <c r="AA26" s="39"/>
      <c r="AB26" s="39"/>
      <c r="AC26" s="39"/>
      <c r="AD26" s="39"/>
      <c r="AE26" s="39"/>
      <c r="AF26" s="39"/>
      <c r="AG26" s="39"/>
      <c r="AH26" s="39"/>
      <c r="AI26" s="39"/>
      <c r="AJ26" s="39"/>
      <c r="AK26" s="39"/>
      <c r="AL26" s="39"/>
      <c r="AM26" s="39"/>
    </row>
    <row r="27" spans="2:39" x14ac:dyDescent="0.3">
      <c r="B27" s="21" t="s">
        <v>18</v>
      </c>
      <c r="C27" s="22">
        <v>1</v>
      </c>
      <c r="D27" s="22">
        <v>0</v>
      </c>
      <c r="E27" s="22">
        <v>3</v>
      </c>
      <c r="F27" s="22">
        <v>0</v>
      </c>
      <c r="G27" s="22">
        <v>4</v>
      </c>
      <c r="H27" s="22">
        <v>1</v>
      </c>
      <c r="I27" s="22">
        <v>1</v>
      </c>
      <c r="J27" s="22">
        <v>0</v>
      </c>
      <c r="K27" s="22">
        <v>0</v>
      </c>
      <c r="L27" s="34">
        <v>4</v>
      </c>
      <c r="M27" s="34">
        <v>0</v>
      </c>
      <c r="N27" s="20">
        <f t="shared" si="5"/>
        <v>14</v>
      </c>
      <c r="O27" s="66"/>
      <c r="P27" s="66"/>
      <c r="Q27" s="58"/>
      <c r="R27" s="58"/>
      <c r="S27" s="59"/>
      <c r="T27" s="39"/>
      <c r="U27" s="39"/>
      <c r="V27" s="39"/>
      <c r="W27" s="39"/>
      <c r="X27" s="39"/>
      <c r="Y27" s="39"/>
      <c r="Z27" s="39"/>
      <c r="AA27" s="39"/>
      <c r="AB27" s="39"/>
      <c r="AC27" s="39"/>
      <c r="AD27" s="39"/>
      <c r="AE27" s="39"/>
      <c r="AF27" s="39"/>
      <c r="AG27" s="39"/>
      <c r="AH27" s="39"/>
      <c r="AI27" s="39"/>
      <c r="AJ27" s="39"/>
      <c r="AK27" s="39"/>
      <c r="AL27" s="39"/>
      <c r="AM27" s="39"/>
    </row>
    <row r="28" spans="2:39" ht="20.25" customHeight="1" x14ac:dyDescent="0.3">
      <c r="B28" s="36" t="s">
        <v>26</v>
      </c>
      <c r="C28" s="37">
        <f t="shared" ref="C28:J28" si="6">C6+C13+C17+C20</f>
        <v>369</v>
      </c>
      <c r="D28" s="37">
        <f t="shared" si="6"/>
        <v>343</v>
      </c>
      <c r="E28" s="37">
        <f t="shared" si="6"/>
        <v>342</v>
      </c>
      <c r="F28" s="37">
        <f t="shared" si="6"/>
        <v>339</v>
      </c>
      <c r="G28" s="37">
        <f t="shared" si="6"/>
        <v>325</v>
      </c>
      <c r="H28" s="37">
        <f t="shared" si="6"/>
        <v>221</v>
      </c>
      <c r="I28" s="37">
        <f t="shared" si="6"/>
        <v>166</v>
      </c>
      <c r="J28" s="37">
        <f t="shared" si="6"/>
        <v>316</v>
      </c>
      <c r="K28" s="37">
        <f>K6+K13+K17+K20</f>
        <v>272</v>
      </c>
      <c r="L28" s="37">
        <f>L6+L13+L17+L20</f>
        <v>272</v>
      </c>
      <c r="M28" s="37">
        <f>M6+M13+M17+M20</f>
        <v>166</v>
      </c>
      <c r="N28" s="38">
        <f>N6+N13+N17+N20</f>
        <v>3131</v>
      </c>
      <c r="O28" s="56"/>
      <c r="P28" s="4"/>
      <c r="Q28" s="58"/>
      <c r="R28" s="58"/>
      <c r="S28" s="59"/>
      <c r="T28" s="43"/>
      <c r="U28" s="39"/>
      <c r="V28" s="39"/>
      <c r="W28" s="39"/>
      <c r="X28" s="39"/>
      <c r="Y28" s="39"/>
      <c r="Z28" s="39"/>
      <c r="AA28" s="39"/>
      <c r="AB28" s="39"/>
      <c r="AC28" s="39"/>
      <c r="AD28" s="39"/>
      <c r="AE28" s="39"/>
      <c r="AF28" s="39"/>
      <c r="AG28" s="39"/>
      <c r="AH28" s="39"/>
      <c r="AI28" s="39"/>
      <c r="AJ28" s="39"/>
      <c r="AK28" s="39"/>
      <c r="AL28" s="39"/>
      <c r="AM28" s="39"/>
    </row>
    <row r="29" spans="2:39" s="40" customFormat="1" ht="72.75" customHeight="1" x14ac:dyDescent="0.3">
      <c r="B29" s="102" t="s">
        <v>34</v>
      </c>
      <c r="C29" s="100"/>
      <c r="D29" s="100"/>
      <c r="E29" s="100"/>
      <c r="F29" s="100"/>
      <c r="G29" s="100"/>
      <c r="H29" s="100"/>
      <c r="I29" s="100"/>
      <c r="J29" s="100"/>
      <c r="K29" s="100"/>
      <c r="L29" s="100"/>
      <c r="M29" s="100"/>
      <c r="N29" s="103"/>
      <c r="O29" s="67"/>
      <c r="P29" s="4"/>
      <c r="Q29" s="58"/>
      <c r="R29" s="58"/>
      <c r="S29" s="59"/>
      <c r="T29" s="39"/>
      <c r="U29" s="39"/>
      <c r="V29" s="39"/>
      <c r="W29" s="39"/>
      <c r="X29" s="39"/>
      <c r="Y29" s="39"/>
      <c r="Z29" s="39"/>
      <c r="AA29" s="39"/>
      <c r="AB29" s="39"/>
      <c r="AC29" s="39"/>
      <c r="AD29" s="39"/>
      <c r="AE29" s="39"/>
      <c r="AF29" s="39"/>
      <c r="AG29" s="39"/>
      <c r="AH29" s="39"/>
      <c r="AI29" s="39"/>
      <c r="AJ29" s="39"/>
      <c r="AK29" s="39"/>
      <c r="AL29" s="39"/>
      <c r="AM29" s="39"/>
    </row>
    <row r="30" spans="2:39" ht="12" customHeight="1" x14ac:dyDescent="0.3">
      <c r="B30" s="70"/>
      <c r="C30" s="56"/>
      <c r="D30" s="56"/>
      <c r="E30" s="56"/>
      <c r="F30" s="56"/>
      <c r="G30" s="56"/>
      <c r="H30" s="56"/>
      <c r="I30" s="56"/>
      <c r="J30" s="56"/>
      <c r="K30" s="56"/>
      <c r="L30" s="56"/>
      <c r="M30" s="56"/>
      <c r="N30" s="71"/>
      <c r="O30" s="56"/>
      <c r="P30" s="4"/>
      <c r="S30" s="48"/>
      <c r="T30" s="3"/>
      <c r="U30" s="3"/>
      <c r="V30" s="3"/>
      <c r="W30" s="3"/>
      <c r="X30" s="3"/>
    </row>
    <row r="31" spans="2:39" ht="9.75" customHeight="1" thickBot="1" x14ac:dyDescent="0.35">
      <c r="B31" s="95"/>
      <c r="C31" s="95"/>
      <c r="D31" s="95"/>
      <c r="E31" s="95"/>
      <c r="F31" s="95"/>
      <c r="G31" s="95"/>
      <c r="H31" s="95"/>
      <c r="I31" s="95"/>
      <c r="J31" s="95"/>
      <c r="K31" s="95"/>
      <c r="L31" s="95"/>
      <c r="M31" s="95"/>
      <c r="N31" s="95"/>
      <c r="O31" s="68"/>
      <c r="Q31" s="52"/>
      <c r="R31" s="52"/>
      <c r="S31" s="48"/>
      <c r="T31" s="3"/>
      <c r="U31" s="3"/>
      <c r="V31" s="3"/>
      <c r="W31" s="3"/>
      <c r="X31" s="3"/>
    </row>
    <row r="32" spans="2:39" ht="34.5" customHeight="1" x14ac:dyDescent="0.3">
      <c r="B32" s="96" t="s">
        <v>28</v>
      </c>
      <c r="C32" s="97"/>
      <c r="D32" s="97"/>
      <c r="E32" s="97"/>
      <c r="F32" s="97"/>
      <c r="G32" s="97"/>
      <c r="H32" s="97"/>
      <c r="I32" s="97"/>
      <c r="J32" s="97"/>
      <c r="K32" s="97"/>
      <c r="L32" s="97"/>
      <c r="M32" s="97"/>
      <c r="N32" s="98"/>
      <c r="O32" s="69"/>
      <c r="P32" s="44"/>
      <c r="S32" s="48"/>
      <c r="T32" s="3"/>
      <c r="U32" s="3"/>
      <c r="V32" s="3"/>
      <c r="W32" s="3"/>
      <c r="X32" s="3"/>
    </row>
    <row r="33" spans="1:24" ht="26.4" x14ac:dyDescent="0.3">
      <c r="B33" s="25" t="s">
        <v>19</v>
      </c>
      <c r="C33" s="31">
        <v>2009</v>
      </c>
      <c r="D33" s="31">
        <v>2010</v>
      </c>
      <c r="E33" s="31">
        <v>2011</v>
      </c>
      <c r="F33" s="31">
        <v>2012</v>
      </c>
      <c r="G33" s="31">
        <v>2013</v>
      </c>
      <c r="H33" s="31">
        <v>2014</v>
      </c>
      <c r="I33" s="31">
        <v>2015</v>
      </c>
      <c r="J33" s="31">
        <v>2016</v>
      </c>
      <c r="K33" s="31">
        <v>2017</v>
      </c>
      <c r="L33" s="14">
        <v>2018</v>
      </c>
      <c r="M33" s="47" t="s">
        <v>35</v>
      </c>
      <c r="N33" s="15" t="s">
        <v>0</v>
      </c>
      <c r="O33" s="56"/>
      <c r="S33" s="48"/>
      <c r="T33" s="3"/>
      <c r="U33" s="3"/>
      <c r="V33" s="3"/>
      <c r="W33" s="3"/>
      <c r="X33" s="3"/>
    </row>
    <row r="34" spans="1:24" x14ac:dyDescent="0.3">
      <c r="B34" s="26" t="s">
        <v>20</v>
      </c>
      <c r="C34" s="19">
        <v>150</v>
      </c>
      <c r="D34" s="19">
        <v>82</v>
      </c>
      <c r="E34" s="19">
        <v>207</v>
      </c>
      <c r="F34" s="19">
        <v>144</v>
      </c>
      <c r="G34" s="19">
        <v>65</v>
      </c>
      <c r="H34" s="19">
        <v>23</v>
      </c>
      <c r="I34" s="19">
        <v>14</v>
      </c>
      <c r="J34" s="19">
        <v>34</v>
      </c>
      <c r="K34" s="19">
        <v>27</v>
      </c>
      <c r="L34" s="33">
        <v>21</v>
      </c>
      <c r="M34" s="33">
        <v>20</v>
      </c>
      <c r="N34" s="20">
        <f>SUM(C34:M34)</f>
        <v>787</v>
      </c>
      <c r="O34" s="66"/>
      <c r="S34" s="50"/>
      <c r="T34" s="12"/>
      <c r="U34" s="3"/>
      <c r="V34" s="3"/>
      <c r="W34" s="3"/>
      <c r="X34" s="3"/>
    </row>
    <row r="35" spans="1:24" x14ac:dyDescent="0.3">
      <c r="B35" s="27" t="s">
        <v>21</v>
      </c>
      <c r="C35" s="22">
        <v>67</v>
      </c>
      <c r="D35" s="22">
        <v>41</v>
      </c>
      <c r="E35" s="22">
        <v>39</v>
      </c>
      <c r="F35" s="22">
        <v>44</v>
      </c>
      <c r="G35" s="22">
        <v>47</v>
      </c>
      <c r="H35" s="22">
        <v>32</v>
      </c>
      <c r="I35" s="22">
        <v>25</v>
      </c>
      <c r="J35" s="22">
        <v>50</v>
      </c>
      <c r="K35" s="22">
        <v>32</v>
      </c>
      <c r="L35" s="34">
        <v>5</v>
      </c>
      <c r="M35" s="34">
        <v>4</v>
      </c>
      <c r="N35" s="20">
        <f t="shared" ref="N35:N39" si="7">SUM(C35:M35)</f>
        <v>386</v>
      </c>
      <c r="O35" s="66"/>
      <c r="S35" s="50"/>
      <c r="T35" s="12"/>
      <c r="U35" s="12"/>
      <c r="V35" s="3"/>
      <c r="W35" s="3"/>
      <c r="X35" s="3"/>
    </row>
    <row r="36" spans="1:24" x14ac:dyDescent="0.3">
      <c r="B36" s="27" t="s">
        <v>22</v>
      </c>
      <c r="C36" s="22">
        <v>17</v>
      </c>
      <c r="D36" s="22">
        <v>10</v>
      </c>
      <c r="E36" s="22">
        <v>3</v>
      </c>
      <c r="F36" s="22">
        <v>20</v>
      </c>
      <c r="G36" s="22">
        <v>13</v>
      </c>
      <c r="H36" s="22">
        <v>9</v>
      </c>
      <c r="I36" s="22">
        <v>2</v>
      </c>
      <c r="J36" s="22">
        <v>11</v>
      </c>
      <c r="K36" s="22">
        <v>4</v>
      </c>
      <c r="L36" s="34">
        <v>206</v>
      </c>
      <c r="M36" s="34">
        <v>1</v>
      </c>
      <c r="N36" s="20">
        <f t="shared" si="7"/>
        <v>296</v>
      </c>
      <c r="O36" s="66"/>
      <c r="T36" s="12"/>
      <c r="U36" s="12"/>
      <c r="V36" s="3"/>
      <c r="W36" s="3"/>
      <c r="X36" s="3"/>
    </row>
    <row r="37" spans="1:24" ht="27" customHeight="1" x14ac:dyDescent="0.3">
      <c r="B37" s="27" t="s">
        <v>25</v>
      </c>
      <c r="C37" s="22">
        <v>2</v>
      </c>
      <c r="D37" s="22">
        <v>1</v>
      </c>
      <c r="E37" s="22">
        <v>0</v>
      </c>
      <c r="F37" s="22">
        <v>2</v>
      </c>
      <c r="G37" s="22">
        <v>1</v>
      </c>
      <c r="H37" s="22">
        <v>0</v>
      </c>
      <c r="I37" s="22">
        <v>2</v>
      </c>
      <c r="J37" s="22">
        <v>6</v>
      </c>
      <c r="K37" s="22">
        <v>35</v>
      </c>
      <c r="L37" s="34">
        <v>18</v>
      </c>
      <c r="M37" s="34">
        <v>7</v>
      </c>
      <c r="N37" s="20">
        <f t="shared" si="7"/>
        <v>74</v>
      </c>
      <c r="O37" s="66"/>
      <c r="S37" s="48"/>
      <c r="T37" s="12"/>
      <c r="U37" s="12"/>
      <c r="V37" s="3"/>
      <c r="W37" s="3"/>
      <c r="X37" s="3"/>
    </row>
    <row r="38" spans="1:24" x14ac:dyDescent="0.3">
      <c r="B38" s="27" t="s">
        <v>23</v>
      </c>
      <c r="C38" s="22">
        <v>2</v>
      </c>
      <c r="D38" s="22">
        <v>2</v>
      </c>
      <c r="E38" s="22">
        <v>7</v>
      </c>
      <c r="F38" s="22">
        <v>1</v>
      </c>
      <c r="G38" s="22">
        <v>1</v>
      </c>
      <c r="H38" s="22">
        <v>0</v>
      </c>
      <c r="I38" s="22">
        <v>0</v>
      </c>
      <c r="J38" s="22">
        <v>0</v>
      </c>
      <c r="K38" s="22">
        <v>4</v>
      </c>
      <c r="L38" s="34">
        <v>2</v>
      </c>
      <c r="M38" s="34">
        <v>1</v>
      </c>
      <c r="N38" s="20">
        <f t="shared" si="7"/>
        <v>20</v>
      </c>
      <c r="O38" s="66"/>
      <c r="T38" s="12"/>
      <c r="U38" s="12"/>
      <c r="V38" s="3"/>
      <c r="W38" s="3"/>
      <c r="X38" s="3"/>
    </row>
    <row r="39" spans="1:24" x14ac:dyDescent="0.3">
      <c r="B39" s="27" t="s">
        <v>24</v>
      </c>
      <c r="C39" s="22">
        <v>131</v>
      </c>
      <c r="D39" s="22">
        <v>207</v>
      </c>
      <c r="E39" s="22">
        <v>86</v>
      </c>
      <c r="F39" s="22">
        <v>128</v>
      </c>
      <c r="G39" s="22">
        <v>198</v>
      </c>
      <c r="H39" s="22">
        <v>157</v>
      </c>
      <c r="I39" s="22">
        <v>123</v>
      </c>
      <c r="J39" s="22">
        <v>215</v>
      </c>
      <c r="K39" s="22">
        <v>170</v>
      </c>
      <c r="L39" s="34">
        <v>20</v>
      </c>
      <c r="M39" s="34">
        <v>133</v>
      </c>
      <c r="N39" s="20">
        <f t="shared" si="7"/>
        <v>1568</v>
      </c>
      <c r="O39" s="66"/>
      <c r="Q39" s="52"/>
      <c r="S39" s="48"/>
      <c r="T39" s="12"/>
      <c r="U39" s="12"/>
      <c r="V39" s="3"/>
      <c r="W39" s="3"/>
      <c r="X39" s="3"/>
    </row>
    <row r="40" spans="1:24" ht="15" thickBot="1" x14ac:dyDescent="0.35">
      <c r="B40" s="28" t="s">
        <v>0</v>
      </c>
      <c r="C40" s="29">
        <f>SUM(C34:C39)</f>
        <v>369</v>
      </c>
      <c r="D40" s="29">
        <f>SUM(D34:D39)</f>
        <v>343</v>
      </c>
      <c r="E40" s="29">
        <f t="shared" ref="E40:J40" si="8">SUM(E34:E39)</f>
        <v>342</v>
      </c>
      <c r="F40" s="29">
        <f t="shared" si="8"/>
        <v>339</v>
      </c>
      <c r="G40" s="29">
        <f t="shared" si="8"/>
        <v>325</v>
      </c>
      <c r="H40" s="29">
        <f t="shared" si="8"/>
        <v>221</v>
      </c>
      <c r="I40" s="29">
        <f t="shared" si="8"/>
        <v>166</v>
      </c>
      <c r="J40" s="29">
        <f t="shared" si="8"/>
        <v>316</v>
      </c>
      <c r="K40" s="29">
        <f>SUM(K34:K39)</f>
        <v>272</v>
      </c>
      <c r="L40" s="35">
        <f>SUM(L34:L39)</f>
        <v>272</v>
      </c>
      <c r="M40" s="35">
        <f>SUM(M34:M39)</f>
        <v>166</v>
      </c>
      <c r="N40" s="30">
        <f>SUM(N34:N39)</f>
        <v>3131</v>
      </c>
      <c r="O40" s="56"/>
      <c r="S40" s="48"/>
      <c r="T40" s="12"/>
      <c r="U40" s="12"/>
      <c r="V40" s="12"/>
      <c r="W40" s="3"/>
      <c r="X40" s="3"/>
    </row>
    <row r="41" spans="1:24" ht="78.75" customHeight="1" x14ac:dyDescent="0.3">
      <c r="B41" s="99" t="s">
        <v>37</v>
      </c>
      <c r="C41" s="100"/>
      <c r="D41" s="100"/>
      <c r="E41" s="100"/>
      <c r="F41" s="100"/>
      <c r="G41" s="100"/>
      <c r="H41" s="100"/>
      <c r="I41" s="100"/>
      <c r="J41" s="100"/>
      <c r="K41" s="100"/>
      <c r="L41" s="100"/>
      <c r="M41" s="100"/>
      <c r="N41" s="100"/>
      <c r="O41" s="67"/>
      <c r="P41" s="44"/>
      <c r="S41" s="50"/>
      <c r="T41" s="3"/>
      <c r="U41" s="12"/>
      <c r="V41" s="3"/>
      <c r="W41" s="3"/>
      <c r="X41" s="3"/>
    </row>
    <row r="42" spans="1:24" ht="31.5" customHeight="1" x14ac:dyDescent="0.3">
      <c r="B42" s="101" t="s">
        <v>29</v>
      </c>
      <c r="C42" s="101"/>
      <c r="D42" s="101"/>
      <c r="E42" s="101"/>
      <c r="F42" s="101"/>
      <c r="G42" s="101"/>
      <c r="H42" s="101"/>
      <c r="I42" s="101"/>
      <c r="J42" s="11"/>
      <c r="K42" s="84" t="s">
        <v>38</v>
      </c>
      <c r="L42" s="84"/>
      <c r="M42" s="84"/>
      <c r="N42" s="85"/>
      <c r="O42" s="46"/>
      <c r="S42" s="54"/>
      <c r="T42" s="44"/>
    </row>
    <row r="43" spans="1:24" ht="15" thickBot="1" x14ac:dyDescent="0.35">
      <c r="B43" s="1"/>
      <c r="C43" s="1"/>
      <c r="D43" s="1"/>
      <c r="E43" s="1"/>
      <c r="F43" s="1"/>
      <c r="G43" s="2"/>
      <c r="H43" s="1"/>
      <c r="I43" s="1"/>
      <c r="J43" s="1"/>
      <c r="K43" s="1"/>
      <c r="L43" s="1"/>
      <c r="M43" s="1"/>
      <c r="N43" s="1"/>
      <c r="O43" s="1"/>
      <c r="S43" s="54"/>
      <c r="T43" s="44"/>
      <c r="U43" s="44"/>
    </row>
    <row r="44" spans="1:24" ht="15" customHeight="1" x14ac:dyDescent="0.3">
      <c r="B44" s="104" t="s">
        <v>32</v>
      </c>
      <c r="C44" s="105"/>
      <c r="D44" s="105"/>
      <c r="E44" s="105"/>
      <c r="F44" s="105"/>
      <c r="G44" s="105"/>
      <c r="H44" s="105"/>
      <c r="I44" s="105"/>
      <c r="J44" s="105"/>
      <c r="K44" s="105"/>
      <c r="L44" s="105"/>
      <c r="M44" s="105"/>
      <c r="N44" s="105"/>
      <c r="O44" s="105"/>
      <c r="P44" s="105"/>
      <c r="Q44" s="105"/>
      <c r="R44" s="105"/>
      <c r="S44" s="106"/>
    </row>
    <row r="45" spans="1:24" x14ac:dyDescent="0.3">
      <c r="B45" s="107"/>
      <c r="C45" s="108"/>
      <c r="D45" s="108"/>
      <c r="E45" s="108"/>
      <c r="F45" s="108"/>
      <c r="G45" s="108"/>
      <c r="H45" s="108"/>
      <c r="I45" s="108"/>
      <c r="J45" s="108"/>
      <c r="K45" s="108"/>
      <c r="L45" s="108"/>
      <c r="M45" s="108"/>
      <c r="N45" s="108"/>
      <c r="O45" s="108"/>
      <c r="P45" s="108"/>
      <c r="Q45" s="108"/>
      <c r="R45" s="108"/>
      <c r="S45" s="109"/>
    </row>
    <row r="46" spans="1:24" x14ac:dyDescent="0.3">
      <c r="B46" s="107"/>
      <c r="C46" s="108"/>
      <c r="D46" s="108"/>
      <c r="E46" s="108"/>
      <c r="F46" s="108"/>
      <c r="G46" s="108"/>
      <c r="H46" s="108"/>
      <c r="I46" s="108"/>
      <c r="J46" s="108"/>
      <c r="K46" s="108"/>
      <c r="L46" s="108"/>
      <c r="M46" s="108"/>
      <c r="N46" s="108"/>
      <c r="O46" s="108"/>
      <c r="P46" s="108"/>
      <c r="Q46" s="108"/>
      <c r="R46" s="108"/>
      <c r="S46" s="109"/>
    </row>
    <row r="47" spans="1:24" ht="34.200000000000003" x14ac:dyDescent="0.3">
      <c r="A47" s="3"/>
      <c r="B47" s="78" t="s">
        <v>31</v>
      </c>
      <c r="C47" s="72">
        <v>2004</v>
      </c>
      <c r="D47" s="72">
        <v>2005</v>
      </c>
      <c r="E47" s="72">
        <v>2006</v>
      </c>
      <c r="F47" s="72">
        <v>2007</v>
      </c>
      <c r="G47" s="72">
        <v>2008</v>
      </c>
      <c r="H47" s="72">
        <v>2009</v>
      </c>
      <c r="I47" s="72">
        <v>2010</v>
      </c>
      <c r="J47" s="72">
        <v>2011</v>
      </c>
      <c r="K47" s="72">
        <v>2012</v>
      </c>
      <c r="L47" s="72">
        <v>2013</v>
      </c>
      <c r="M47" s="72">
        <v>2014</v>
      </c>
      <c r="N47" s="72">
        <v>2015</v>
      </c>
      <c r="O47" s="72">
        <v>2016</v>
      </c>
      <c r="P47" s="73">
        <v>2017</v>
      </c>
      <c r="Q47" s="72">
        <v>2018</v>
      </c>
      <c r="R47" s="72">
        <v>2019</v>
      </c>
      <c r="S47" s="79" t="s">
        <v>0</v>
      </c>
      <c r="V47" s="44"/>
    </row>
    <row r="48" spans="1:24" x14ac:dyDescent="0.3">
      <c r="A48" s="3"/>
      <c r="B48" s="80" t="s">
        <v>1</v>
      </c>
      <c r="C48" s="74">
        <v>213</v>
      </c>
      <c r="D48" s="74">
        <v>231</v>
      </c>
      <c r="E48" s="74">
        <v>204</v>
      </c>
      <c r="F48" s="74">
        <v>218</v>
      </c>
      <c r="G48" s="74">
        <v>169</v>
      </c>
      <c r="H48" s="74">
        <v>179</v>
      </c>
      <c r="I48" s="74">
        <v>247</v>
      </c>
      <c r="J48" s="74">
        <v>191</v>
      </c>
      <c r="K48" s="74">
        <v>145</v>
      </c>
      <c r="L48" s="74">
        <v>163</v>
      </c>
      <c r="M48" s="74">
        <v>105</v>
      </c>
      <c r="N48" s="74">
        <v>84</v>
      </c>
      <c r="O48" s="74">
        <v>143</v>
      </c>
      <c r="P48" s="75">
        <f>+K6</f>
        <v>146</v>
      </c>
      <c r="Q48" s="74">
        <f>+L6</f>
        <v>148</v>
      </c>
      <c r="R48" s="74">
        <f>+M6</f>
        <v>82</v>
      </c>
      <c r="S48" s="81">
        <f>SUM(C48:R48)</f>
        <v>2668</v>
      </c>
      <c r="T48" s="44"/>
    </row>
    <row r="49" spans="1:20" x14ac:dyDescent="0.3">
      <c r="A49" s="3"/>
      <c r="B49" s="80" t="s">
        <v>7</v>
      </c>
      <c r="C49" s="74">
        <v>49</v>
      </c>
      <c r="D49" s="74">
        <v>59</v>
      </c>
      <c r="E49" s="74">
        <v>65</v>
      </c>
      <c r="F49" s="74">
        <v>57</v>
      </c>
      <c r="G49" s="74">
        <v>62</v>
      </c>
      <c r="H49" s="74">
        <v>43</v>
      </c>
      <c r="I49" s="74">
        <v>25</v>
      </c>
      <c r="J49" s="74">
        <v>35</v>
      </c>
      <c r="K49" s="74">
        <v>24</v>
      </c>
      <c r="L49" s="74">
        <v>25</v>
      </c>
      <c r="M49" s="74">
        <v>7</v>
      </c>
      <c r="N49" s="74">
        <v>12</v>
      </c>
      <c r="O49" s="74">
        <v>15</v>
      </c>
      <c r="P49" s="75">
        <f>+K13</f>
        <v>16</v>
      </c>
      <c r="Q49" s="74">
        <f>+L13</f>
        <v>6</v>
      </c>
      <c r="R49" s="74">
        <f>+M13</f>
        <v>18</v>
      </c>
      <c r="S49" s="81">
        <f>SUM(C49:R49)</f>
        <v>518</v>
      </c>
      <c r="T49" s="44"/>
    </row>
    <row r="50" spans="1:20" x14ac:dyDescent="0.3">
      <c r="A50" s="3"/>
      <c r="B50" s="80" t="s">
        <v>10</v>
      </c>
      <c r="C50" s="74">
        <v>5</v>
      </c>
      <c r="D50" s="74">
        <v>18</v>
      </c>
      <c r="E50" s="74">
        <v>16</v>
      </c>
      <c r="F50" s="74">
        <v>9</v>
      </c>
      <c r="G50" s="74">
        <v>0</v>
      </c>
      <c r="H50" s="74">
        <v>0</v>
      </c>
      <c r="I50" s="74">
        <v>0</v>
      </c>
      <c r="J50" s="74">
        <v>0</v>
      </c>
      <c r="K50" s="74">
        <v>5</v>
      </c>
      <c r="L50" s="74">
        <v>1</v>
      </c>
      <c r="M50" s="74">
        <v>0</v>
      </c>
      <c r="N50" s="74">
        <v>1</v>
      </c>
      <c r="O50" s="74">
        <v>2</v>
      </c>
      <c r="P50" s="75">
        <f>+K17</f>
        <v>1</v>
      </c>
      <c r="Q50" s="74">
        <f>+L17</f>
        <v>0</v>
      </c>
      <c r="R50" s="74">
        <f>+M17</f>
        <v>0</v>
      </c>
      <c r="S50" s="81">
        <f t="shared" ref="S50:S51" si="9">SUM(C50:R50)</f>
        <v>58</v>
      </c>
      <c r="T50" s="44"/>
    </row>
    <row r="51" spans="1:20" x14ac:dyDescent="0.3">
      <c r="A51" s="3"/>
      <c r="B51" s="80" t="s">
        <v>12</v>
      </c>
      <c r="C51" s="74">
        <v>107</v>
      </c>
      <c r="D51" s="74">
        <v>153</v>
      </c>
      <c r="E51" s="74">
        <v>157</v>
      </c>
      <c r="F51" s="74">
        <v>132</v>
      </c>
      <c r="G51" s="74">
        <v>113</v>
      </c>
      <c r="H51" s="74">
        <v>147</v>
      </c>
      <c r="I51" s="74">
        <v>71</v>
      </c>
      <c r="J51" s="74">
        <v>116</v>
      </c>
      <c r="K51" s="74">
        <v>165</v>
      </c>
      <c r="L51" s="74">
        <v>136</v>
      </c>
      <c r="M51" s="74">
        <v>109</v>
      </c>
      <c r="N51" s="74">
        <v>69</v>
      </c>
      <c r="O51" s="74">
        <v>156</v>
      </c>
      <c r="P51" s="75">
        <f>+K20</f>
        <v>109</v>
      </c>
      <c r="Q51" s="74">
        <f>+L20</f>
        <v>118</v>
      </c>
      <c r="R51" s="74">
        <f>+M20</f>
        <v>66</v>
      </c>
      <c r="S51" s="81">
        <f t="shared" si="9"/>
        <v>1924</v>
      </c>
      <c r="T51" s="44"/>
    </row>
    <row r="52" spans="1:20" x14ac:dyDescent="0.3">
      <c r="A52" s="3"/>
      <c r="B52" s="82" t="s">
        <v>0</v>
      </c>
      <c r="C52" s="76">
        <f t="shared" ref="C52:L52" si="10">C48+C49+C50+C51</f>
        <v>374</v>
      </c>
      <c r="D52" s="76">
        <f t="shared" si="10"/>
        <v>461</v>
      </c>
      <c r="E52" s="76">
        <f t="shared" si="10"/>
        <v>442</v>
      </c>
      <c r="F52" s="76">
        <f t="shared" si="10"/>
        <v>416</v>
      </c>
      <c r="G52" s="76">
        <f t="shared" si="10"/>
        <v>344</v>
      </c>
      <c r="H52" s="76">
        <f t="shared" si="10"/>
        <v>369</v>
      </c>
      <c r="I52" s="76">
        <f t="shared" si="10"/>
        <v>343</v>
      </c>
      <c r="J52" s="76">
        <f t="shared" si="10"/>
        <v>342</v>
      </c>
      <c r="K52" s="76">
        <f t="shared" si="10"/>
        <v>339</v>
      </c>
      <c r="L52" s="76">
        <f t="shared" si="10"/>
        <v>325</v>
      </c>
      <c r="M52" s="76">
        <f>M48+M49+M50+M51</f>
        <v>221</v>
      </c>
      <c r="N52" s="76">
        <f>N48+N49+N50+N51</f>
        <v>166</v>
      </c>
      <c r="O52" s="76">
        <f>SUM(O48:O51)</f>
        <v>316</v>
      </c>
      <c r="P52" s="77">
        <f>SUM(P48:P51)</f>
        <v>272</v>
      </c>
      <c r="Q52" s="76">
        <f>SUM(Q48:Q51)</f>
        <v>272</v>
      </c>
      <c r="R52" s="76">
        <f>SUM(R48:R51)</f>
        <v>166</v>
      </c>
      <c r="S52" s="83">
        <f>SUM(S48:S51)</f>
        <v>5168</v>
      </c>
      <c r="T52" s="44"/>
    </row>
    <row r="53" spans="1:20" ht="79.5" customHeight="1" thickBot="1" x14ac:dyDescent="0.35">
      <c r="B53" s="110" t="s">
        <v>36</v>
      </c>
      <c r="C53" s="111"/>
      <c r="D53" s="111"/>
      <c r="E53" s="111"/>
      <c r="F53" s="111"/>
      <c r="G53" s="111"/>
      <c r="H53" s="111"/>
      <c r="I53" s="111"/>
      <c r="J53" s="111"/>
      <c r="K53" s="111"/>
      <c r="L53" s="111"/>
      <c r="M53" s="111"/>
      <c r="N53" s="111"/>
      <c r="O53" s="111"/>
      <c r="P53" s="111"/>
      <c r="Q53" s="111"/>
      <c r="R53" s="111"/>
      <c r="S53" s="112"/>
    </row>
    <row r="55" spans="1:20" ht="27.75" customHeight="1" x14ac:dyDescent="0.3"/>
    <row r="61" spans="1:20" ht="33" customHeight="1" x14ac:dyDescent="0.3">
      <c r="B61" s="101" t="s">
        <v>33</v>
      </c>
      <c r="C61" s="101"/>
      <c r="D61" s="101"/>
      <c r="E61" s="101"/>
      <c r="F61" s="101"/>
      <c r="G61" s="101"/>
      <c r="H61" s="45"/>
      <c r="I61" s="45"/>
      <c r="J61" s="45"/>
      <c r="Q61" s="113" t="s">
        <v>38</v>
      </c>
      <c r="R61" s="113"/>
      <c r="S61" s="113"/>
    </row>
    <row r="70" s="3" customFormat="1" x14ac:dyDescent="0.3"/>
    <row r="118" spans="3:13" x14ac:dyDescent="0.3">
      <c r="C118" s="13"/>
    </row>
    <row r="120" spans="3:13" x14ac:dyDescent="0.3">
      <c r="C120" s="13"/>
      <c r="D120" s="13"/>
      <c r="E120" s="13"/>
      <c r="F120" s="13"/>
      <c r="G120" s="13"/>
      <c r="H120" s="13"/>
      <c r="I120" s="13"/>
      <c r="J120" s="13"/>
    </row>
    <row r="123" spans="3:13" x14ac:dyDescent="0.3">
      <c r="F123" s="13"/>
      <c r="L123" s="13"/>
      <c r="M123" s="13"/>
    </row>
  </sheetData>
  <mergeCells count="12">
    <mergeCell ref="B44:S46"/>
    <mergeCell ref="B53:S53"/>
    <mergeCell ref="B61:G61"/>
    <mergeCell ref="Q61:S61"/>
    <mergeCell ref="K42:N42"/>
    <mergeCell ref="B2:N3"/>
    <mergeCell ref="B4:N4"/>
    <mergeCell ref="B31:N31"/>
    <mergeCell ref="B32:N32"/>
    <mergeCell ref="B41:N41"/>
    <mergeCell ref="B42:I42"/>
    <mergeCell ref="B29:N29"/>
  </mergeCells>
  <printOptions horizontalCentered="1"/>
  <pageMargins left="0.23622047244094491" right="0.23622047244094491" top="0.74803149606299213" bottom="0.74803149606299213" header="0.31496062992125984" footer="0.31496062992125984"/>
  <pageSetup scale="78" orientation="portrait" r:id="rId1"/>
  <rowBreaks count="1" manualBreakCount="1">
    <brk id="42" min="1" max="18" man="1"/>
  </rowBreaks>
  <ignoredErrors>
    <ignoredError sqref="N40 C40:K4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Peredo Ríos, Aiko Areli</dc:creator>
  <cp:lastModifiedBy>Valdez Casillas, Octavio Fernando</cp:lastModifiedBy>
  <cp:lastPrinted>2019-07-22T17:15:40Z</cp:lastPrinted>
  <dcterms:created xsi:type="dcterms:W3CDTF">2016-07-07T22:34:56Z</dcterms:created>
  <dcterms:modified xsi:type="dcterms:W3CDTF">2019-07-24T18:31:40Z</dcterms:modified>
</cp:coreProperties>
</file>