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yumbe\Desktop\"/>
    </mc:Choice>
  </mc:AlternateContent>
  <bookViews>
    <workbookView xWindow="0" yWindow="0" windowWidth="24000" windowHeight="9735"/>
  </bookViews>
  <sheets>
    <sheet name="2da Act. Datos abier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F32" i="1" l="1"/>
  <c r="F33" i="1" l="1"/>
  <c r="F34" i="1" s="1"/>
  <c r="E28" i="1"/>
  <c r="E34" i="1" s="1"/>
  <c r="D28" i="1"/>
  <c r="D34" i="1" s="1"/>
  <c r="C28" i="1"/>
  <c r="C34" i="1" s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Q11" i="1"/>
  <c r="Q9" i="1"/>
  <c r="Q6" i="1"/>
  <c r="D5" i="1"/>
  <c r="D12" i="1" s="1"/>
  <c r="Q12" i="1" l="1"/>
</calcChain>
</file>

<file path=xl/sharedStrings.xml><?xml version="1.0" encoding="utf-8"?>
<sst xmlns="http://schemas.openxmlformats.org/spreadsheetml/2006/main" count="77" uniqueCount="41">
  <si>
    <t>Centro de Información y Asistencia a Mexicanos (CIAM)</t>
  </si>
  <si>
    <t>Tipo de consulta</t>
  </si>
  <si>
    <t>Año</t>
  </si>
  <si>
    <t>Acción Diferida</t>
  </si>
  <si>
    <t>Talleres</t>
  </si>
  <si>
    <t>Datos de abogados</t>
  </si>
  <si>
    <t xml:space="preserve">Doble nacionalidad </t>
  </si>
  <si>
    <t>Total llamadas</t>
  </si>
  <si>
    <t>-</t>
  </si>
  <si>
    <t>TOTAL DE LLAMADAS</t>
  </si>
  <si>
    <t>Origen de llamada</t>
  </si>
  <si>
    <t>Estados Unidos</t>
  </si>
  <si>
    <t>México</t>
  </si>
  <si>
    <t xml:space="preserve">Cifras sujetas a ajustes sin previo aviso. </t>
  </si>
  <si>
    <r>
      <t>Denuncia fraude</t>
    </r>
    <r>
      <rPr>
        <b/>
        <vertAlign val="superscript"/>
        <sz val="9"/>
        <color theme="1"/>
        <rFont val="Montserrat Light"/>
      </rPr>
      <t>iii</t>
    </r>
  </si>
  <si>
    <r>
      <t>Documentación consular</t>
    </r>
    <r>
      <rPr>
        <b/>
        <vertAlign val="superscript"/>
        <sz val="9"/>
        <color theme="1"/>
        <rFont val="Montserrat Light"/>
      </rPr>
      <t>iv</t>
    </r>
  </si>
  <si>
    <r>
      <t>Otros trámites</t>
    </r>
    <r>
      <rPr>
        <b/>
        <vertAlign val="superscript"/>
        <sz val="9"/>
        <color theme="1"/>
        <rFont val="Montserrat Light"/>
      </rPr>
      <t>iv</t>
    </r>
  </si>
  <si>
    <r>
      <t>Otro</t>
    </r>
    <r>
      <rPr>
        <b/>
        <vertAlign val="superscript"/>
        <sz val="9"/>
        <color theme="1"/>
        <rFont val="Montserrat Light"/>
      </rPr>
      <t>v</t>
    </r>
  </si>
  <si>
    <r>
      <t>Protección consular</t>
    </r>
    <r>
      <rPr>
        <b/>
        <vertAlign val="superscript"/>
        <sz val="9"/>
        <color theme="1"/>
        <rFont val="Montserrat Light"/>
      </rPr>
      <t>vi</t>
    </r>
  </si>
  <si>
    <r>
      <t>Asistencia consular</t>
    </r>
    <r>
      <rPr>
        <b/>
        <vertAlign val="superscript"/>
        <sz val="9"/>
        <color theme="1"/>
        <rFont val="Montserrat Light"/>
      </rPr>
      <t>vi</t>
    </r>
  </si>
  <si>
    <r>
      <t>Acción Ejecutiva 20/nov</t>
    </r>
    <r>
      <rPr>
        <b/>
        <vertAlign val="superscript"/>
        <sz val="9"/>
        <color theme="1"/>
        <rFont val="Montserrat Light"/>
      </rPr>
      <t>vii</t>
    </r>
  </si>
  <si>
    <r>
      <t>INE</t>
    </r>
    <r>
      <rPr>
        <b/>
        <vertAlign val="superscript"/>
        <sz val="9"/>
        <color theme="1"/>
        <rFont val="Montserrat Light"/>
      </rPr>
      <t>viii</t>
    </r>
  </si>
  <si>
    <r>
      <t>Crímenes de odio</t>
    </r>
    <r>
      <rPr>
        <b/>
        <vertAlign val="superscript"/>
        <sz val="9"/>
        <color theme="1"/>
        <rFont val="Montserrat Light"/>
      </rPr>
      <t>iii</t>
    </r>
  </si>
  <si>
    <r>
      <t>2013</t>
    </r>
    <r>
      <rPr>
        <vertAlign val="superscript"/>
        <sz val="9"/>
        <color theme="1"/>
        <rFont val="Montserrat Light"/>
      </rPr>
      <t>i</t>
    </r>
  </si>
  <si>
    <r>
      <t>2014</t>
    </r>
    <r>
      <rPr>
        <vertAlign val="superscript"/>
        <sz val="9"/>
        <color theme="1"/>
        <rFont val="Montserrat Light"/>
      </rPr>
      <t>i</t>
    </r>
  </si>
  <si>
    <r>
      <t>2015</t>
    </r>
    <r>
      <rPr>
        <vertAlign val="superscript"/>
        <sz val="9"/>
        <color theme="1"/>
        <rFont val="Montserrat Light"/>
      </rPr>
      <t>i</t>
    </r>
  </si>
  <si>
    <r>
      <t>2017</t>
    </r>
    <r>
      <rPr>
        <vertAlign val="superscript"/>
        <sz val="9"/>
        <color theme="1"/>
        <rFont val="Montserrat Light"/>
      </rPr>
      <t>ii</t>
    </r>
  </si>
  <si>
    <r>
      <rPr>
        <vertAlign val="superscript"/>
        <sz val="9"/>
        <color theme="1"/>
        <rFont val="Montserrat Light"/>
      </rPr>
      <t>i</t>
    </r>
    <r>
      <rPr>
        <sz val="9"/>
        <color theme="1"/>
        <rFont val="Montserrat Light"/>
      </rPr>
      <t>Se realizaron ajustes a las cifras para incluir los reportes pendientes de los años 2013, 2014 y 2015.</t>
    </r>
  </si>
  <si>
    <r>
      <rPr>
        <vertAlign val="superscript"/>
        <sz val="9"/>
        <color theme="1"/>
        <rFont val="Montserrat Light"/>
      </rPr>
      <t>ii</t>
    </r>
    <r>
      <rPr>
        <sz val="9"/>
        <color theme="1"/>
        <rFont val="Montserrat Light"/>
      </rPr>
      <t>En mayo de 2017 se modificó la estructura del informe de actividades del CIAM para obtener información más precisa sobre las solicitudes relacionadas con protección y asistencia consular atendidas y/o canalizadas a la red consular.</t>
    </r>
  </si>
  <si>
    <r>
      <rPr>
        <vertAlign val="superscript"/>
        <sz val="9"/>
        <color theme="1"/>
        <rFont val="Montserrat Light"/>
      </rPr>
      <t>iii</t>
    </r>
    <r>
      <rPr>
        <sz val="9"/>
        <color theme="1"/>
        <rFont val="Montserrat Light"/>
      </rPr>
      <t>Como resultado de la reestructuración del informe de actividades del CIAM, a partir de mayo de 2017 estos conceptos se reportan bajo los rubros "protección consular" y "asistencia consular" según corresponda.</t>
    </r>
  </si>
  <si>
    <r>
      <rPr>
        <vertAlign val="superscript"/>
        <sz val="9"/>
        <color theme="1"/>
        <rFont val="Montserrat Light"/>
      </rPr>
      <t>iv</t>
    </r>
    <r>
      <rPr>
        <sz val="9"/>
        <color theme="1"/>
        <rFont val="Montserrat Light"/>
      </rPr>
      <t>A fin de distinguir entre las solicitudes referentes a documentación consular de aquéllas correspondientes a trámites a cargo de otras dependencias, a partir de mayo de 2017 el concepto "documentación" se reporta bajo los rubros "documentación consular" y "otros trámites".</t>
    </r>
  </si>
  <si>
    <r>
      <rPr>
        <vertAlign val="superscript"/>
        <sz val="9"/>
        <color theme="1"/>
        <rFont val="Montserrat Light"/>
      </rPr>
      <t>v</t>
    </r>
    <r>
      <rPr>
        <sz val="9"/>
        <color theme="1"/>
        <rFont val="Montserrat Light"/>
      </rPr>
      <t>El rubro "otro" contempla, entre otras, solicitudes de información sobre programas del Gobierno Federal, datos de contacto de las representaciones consulares de México, e información sobre requisitos de viaje al extranjero.</t>
    </r>
  </si>
  <si>
    <r>
      <rPr>
        <vertAlign val="superscript"/>
        <sz val="9"/>
        <color theme="1"/>
        <rFont val="Montserrat Light"/>
      </rPr>
      <t>vi</t>
    </r>
    <r>
      <rPr>
        <sz val="9"/>
        <color theme="1"/>
        <rFont val="Montserrat Light"/>
      </rPr>
      <t>Con el propósito de obtener información más precisa sobre el tipo de atención que se solicitan, a partir de mayo de 2017 el informe de actividades del CIAM sustituye el concepto "protección" con los rubros "protección consular" y "asistencia consular".</t>
    </r>
  </si>
  <si>
    <r>
      <rPr>
        <vertAlign val="superscript"/>
        <sz val="9"/>
        <color theme="1"/>
        <rFont val="Montserrat Light"/>
      </rPr>
      <t>vii</t>
    </r>
    <r>
      <rPr>
        <sz val="9"/>
        <color theme="1"/>
        <rFont val="Montserrat Light"/>
      </rPr>
      <t>Derivado de los ajustes al informe de actividades del CIAM, a partir de mayo de 2017 este concepto se reporta bajo el rubro "actualidad migratoria".</t>
    </r>
  </si>
  <si>
    <r>
      <rPr>
        <vertAlign val="superscript"/>
        <sz val="9"/>
        <color theme="1"/>
        <rFont val="Montserrat Light"/>
      </rPr>
      <t>viii</t>
    </r>
    <r>
      <rPr>
        <sz val="9"/>
        <color theme="1"/>
        <rFont val="Montserrat Light"/>
      </rPr>
      <t>A partir de los ajustes realizados al informe de actividades CIAM en mayo de 2017, este concepto se contabiliza bajo el rubro "otros trámites".</t>
    </r>
  </si>
  <si>
    <r>
      <t>Otro</t>
    </r>
    <r>
      <rPr>
        <b/>
        <vertAlign val="superscript"/>
        <sz val="9"/>
        <color theme="1"/>
        <rFont val="Montserrat Light"/>
      </rPr>
      <t>ii</t>
    </r>
  </si>
  <si>
    <r>
      <rPr>
        <vertAlign val="superscript"/>
        <sz val="9"/>
        <color theme="1"/>
        <rFont val="Montserrat Light"/>
      </rPr>
      <t>i</t>
    </r>
    <r>
      <rPr>
        <sz val="9"/>
        <color theme="1"/>
        <rFont val="Montserrat Light"/>
      </rPr>
      <t>No se cuenta con el desglose de esta información para 2013.</t>
    </r>
  </si>
  <si>
    <r>
      <rPr>
        <vertAlign val="superscript"/>
        <sz val="9"/>
        <color theme="1"/>
        <rFont val="Montserrat Light"/>
      </rPr>
      <t>ii</t>
    </r>
    <r>
      <rPr>
        <sz val="9"/>
        <color theme="1"/>
        <rFont val="Montserrat Light"/>
      </rPr>
      <t>El CIAM también recibe algunas llamadas provenientes de Centro América y, en menor cantidad, de Europa y Asia.</t>
    </r>
  </si>
  <si>
    <r>
      <rPr>
        <vertAlign val="superscript"/>
        <sz val="9"/>
        <color theme="1"/>
        <rFont val="Montserrat Light"/>
      </rPr>
      <t>iii</t>
    </r>
    <r>
      <rPr>
        <sz val="9"/>
        <color theme="1"/>
        <rFont val="Montserrat Light"/>
      </rPr>
      <t>cifras actualizadas al 30 de junio de 2019.</t>
    </r>
  </si>
  <si>
    <r>
      <t>Actualidad migratoria</t>
    </r>
    <r>
      <rPr>
        <b/>
        <vertAlign val="superscript"/>
        <sz val="9"/>
        <color theme="1"/>
        <rFont val="Montserrat Light"/>
      </rPr>
      <t>ix</t>
    </r>
  </si>
  <si>
    <r>
      <rPr>
        <vertAlign val="superscript"/>
        <sz val="10"/>
        <color theme="1"/>
        <rFont val="Montserrat Light"/>
      </rPr>
      <t>ix</t>
    </r>
    <r>
      <rPr>
        <sz val="9"/>
        <color theme="1"/>
        <rFont val="Montserrat Light"/>
      </rPr>
      <t>A partir de los ajustes realizados al informe de actividades CIAM en el 2019, este concepto se contabiliza bajo el rubro "otros".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</si>
</sst>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Montserrat Light"/>
    </font>
    <font>
      <b/>
      <vertAlign val="superscript"/>
      <sz val="9"/>
      <color theme="1"/>
      <name val="Montserrat Light"/>
    </font>
    <font>
      <sz val="9"/>
      <color theme="1"/>
      <name val="Montserrat Light"/>
    </font>
    <font>
      <vertAlign val="superscript"/>
      <sz val="9"/>
      <color theme="1"/>
      <name val="Montserrat Light"/>
    </font>
    <font>
      <sz val="11"/>
      <color theme="1"/>
      <name val="Montserrat Light"/>
    </font>
    <font>
      <vertAlign val="superscript"/>
      <sz val="10"/>
      <color theme="1"/>
      <name val="Montserrat Light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Border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9"/>
  <sheetViews>
    <sheetView tabSelected="1" zoomScaleNormal="100" zoomScaleSheetLayoutView="80" workbookViewId="0">
      <selection activeCell="H19" sqref="H19"/>
    </sheetView>
  </sheetViews>
  <sheetFormatPr baseColWidth="10" defaultRowHeight="15" x14ac:dyDescent="0.25"/>
  <cols>
    <col min="1" max="1" width="2.85546875" customWidth="1"/>
    <col min="2" max="2" width="14.5703125" customWidth="1"/>
    <col min="3" max="3" width="9.28515625" customWidth="1"/>
    <col min="4" max="4" width="14.140625" customWidth="1"/>
    <col min="5" max="5" width="10.42578125" customWidth="1"/>
    <col min="6" max="6" width="12.42578125" customWidth="1"/>
    <col min="7" max="7" width="15.28515625" customWidth="1"/>
    <col min="8" max="8" width="15.140625" customWidth="1"/>
    <col min="9" max="9" width="13.85546875" customWidth="1"/>
    <col min="10" max="10" width="13.140625" customWidth="1"/>
    <col min="11" max="11" width="13.28515625" customWidth="1"/>
    <col min="12" max="12" width="12.28515625" customWidth="1"/>
    <col min="13" max="13" width="13.42578125" customWidth="1"/>
    <col min="14" max="14" width="13.7109375" customWidth="1"/>
    <col min="15" max="15" width="12.7109375" customWidth="1"/>
    <col min="16" max="16" width="13.7109375" customWidth="1"/>
    <col min="17" max="17" width="15.5703125" customWidth="1"/>
    <col min="18" max="18" width="2.140625" customWidth="1"/>
  </cols>
  <sheetData>
    <row r="1" spans="2:17" ht="6.75" customHeight="1" thickBot="1" x14ac:dyDescent="0.3"/>
    <row r="2" spans="2:17" x14ac:dyDescent="0.25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2:17" s="1" customFormat="1" ht="16.149999999999999" customHeight="1" x14ac:dyDescent="0.25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2:17" ht="42" x14ac:dyDescent="0.25">
      <c r="B4" s="3" t="s">
        <v>2</v>
      </c>
      <c r="C4" s="4" t="s">
        <v>3</v>
      </c>
      <c r="D4" s="4" t="s">
        <v>39</v>
      </c>
      <c r="E4" s="4" t="s">
        <v>4</v>
      </c>
      <c r="F4" s="4" t="s">
        <v>5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6</v>
      </c>
      <c r="O4" s="4" t="s">
        <v>21</v>
      </c>
      <c r="P4" s="4" t="s">
        <v>22</v>
      </c>
      <c r="Q4" s="5" t="s">
        <v>7</v>
      </c>
    </row>
    <row r="5" spans="2:17" ht="36" customHeight="1" x14ac:dyDescent="0.25">
      <c r="B5" s="6" t="s">
        <v>23</v>
      </c>
      <c r="C5" s="7">
        <v>54</v>
      </c>
      <c r="D5" s="7">
        <f>66705-44741</f>
        <v>21964</v>
      </c>
      <c r="E5" s="7">
        <v>5</v>
      </c>
      <c r="F5" s="7">
        <v>47</v>
      </c>
      <c r="G5" s="7">
        <v>10</v>
      </c>
      <c r="H5" s="7">
        <v>3021</v>
      </c>
      <c r="I5" s="7" t="s">
        <v>8</v>
      </c>
      <c r="J5" s="7">
        <v>1203</v>
      </c>
      <c r="K5" s="7" t="s">
        <v>8</v>
      </c>
      <c r="L5" s="7" t="s">
        <v>8</v>
      </c>
      <c r="M5" s="7" t="s">
        <v>8</v>
      </c>
      <c r="N5" s="7" t="s">
        <v>8</v>
      </c>
      <c r="O5" s="7" t="s">
        <v>8</v>
      </c>
      <c r="P5" s="7" t="s">
        <v>8</v>
      </c>
      <c r="Q5" s="8">
        <v>26304</v>
      </c>
    </row>
    <row r="6" spans="2:17" ht="33.75" customHeight="1" x14ac:dyDescent="0.25">
      <c r="B6" s="6" t="s">
        <v>24</v>
      </c>
      <c r="C6" s="7">
        <v>1031</v>
      </c>
      <c r="D6" s="7">
        <v>45134</v>
      </c>
      <c r="E6" s="7">
        <v>42</v>
      </c>
      <c r="F6" s="7">
        <v>87</v>
      </c>
      <c r="G6" s="7">
        <v>8</v>
      </c>
      <c r="H6" s="7">
        <v>15542</v>
      </c>
      <c r="I6" s="7" t="s">
        <v>8</v>
      </c>
      <c r="J6" s="7">
        <v>4753</v>
      </c>
      <c r="K6" s="7">
        <v>8024</v>
      </c>
      <c r="L6" s="7" t="s">
        <v>8</v>
      </c>
      <c r="M6" s="7">
        <v>391</v>
      </c>
      <c r="N6" s="7" t="s">
        <v>8</v>
      </c>
      <c r="O6" s="7" t="s">
        <v>8</v>
      </c>
      <c r="P6" s="7" t="s">
        <v>8</v>
      </c>
      <c r="Q6" s="8">
        <f>SUM(C6:O6)</f>
        <v>75012</v>
      </c>
    </row>
    <row r="7" spans="2:17" ht="26.25" customHeight="1" x14ac:dyDescent="0.25">
      <c r="B7" s="6" t="s">
        <v>25</v>
      </c>
      <c r="C7" s="7">
        <v>733</v>
      </c>
      <c r="D7" s="7">
        <v>144</v>
      </c>
      <c r="E7" s="7">
        <v>39</v>
      </c>
      <c r="F7" s="7">
        <v>134</v>
      </c>
      <c r="G7" s="7">
        <v>12</v>
      </c>
      <c r="H7" s="7">
        <v>22068</v>
      </c>
      <c r="I7" s="7" t="s">
        <v>8</v>
      </c>
      <c r="J7" s="7">
        <v>6249</v>
      </c>
      <c r="K7" s="7">
        <v>62761</v>
      </c>
      <c r="L7" s="7" t="s">
        <v>8</v>
      </c>
      <c r="M7" s="7">
        <v>449</v>
      </c>
      <c r="N7" s="7" t="s">
        <v>8</v>
      </c>
      <c r="O7" s="7" t="s">
        <v>8</v>
      </c>
      <c r="P7" s="7" t="s">
        <v>8</v>
      </c>
      <c r="Q7" s="8">
        <v>92589</v>
      </c>
    </row>
    <row r="8" spans="2:17" ht="24" customHeight="1" x14ac:dyDescent="0.25">
      <c r="B8" s="6">
        <v>2016</v>
      </c>
      <c r="C8" s="7">
        <v>630</v>
      </c>
      <c r="D8" s="7">
        <v>462</v>
      </c>
      <c r="E8" s="7">
        <v>453</v>
      </c>
      <c r="F8" s="7">
        <v>447</v>
      </c>
      <c r="G8" s="7">
        <v>33</v>
      </c>
      <c r="H8" s="7">
        <v>51444</v>
      </c>
      <c r="I8" s="7" t="s">
        <v>8</v>
      </c>
      <c r="J8" s="7">
        <v>24041</v>
      </c>
      <c r="K8" s="7">
        <v>76341</v>
      </c>
      <c r="L8" s="7" t="s">
        <v>8</v>
      </c>
      <c r="M8" s="7">
        <v>196</v>
      </c>
      <c r="N8" s="7">
        <v>4012</v>
      </c>
      <c r="O8" s="7">
        <v>2458</v>
      </c>
      <c r="P8" s="7">
        <v>7</v>
      </c>
      <c r="Q8" s="8">
        <v>160524</v>
      </c>
    </row>
    <row r="9" spans="2:17" ht="24" customHeight="1" x14ac:dyDescent="0.25">
      <c r="B9" s="6" t="s">
        <v>26</v>
      </c>
      <c r="C9" s="7">
        <v>2073</v>
      </c>
      <c r="D9" s="7">
        <v>5968</v>
      </c>
      <c r="E9" s="7">
        <v>2089</v>
      </c>
      <c r="F9" s="7">
        <v>2278</v>
      </c>
      <c r="G9" s="7" t="s">
        <v>8</v>
      </c>
      <c r="H9" s="7">
        <v>105787</v>
      </c>
      <c r="I9" s="7">
        <v>89084</v>
      </c>
      <c r="J9" s="7">
        <v>23396</v>
      </c>
      <c r="K9" s="7">
        <v>9049</v>
      </c>
      <c r="L9" s="7">
        <v>64990</v>
      </c>
      <c r="M9" s="7" t="s">
        <v>8</v>
      </c>
      <c r="N9" s="7">
        <v>16706</v>
      </c>
      <c r="O9" s="7" t="s">
        <v>8</v>
      </c>
      <c r="P9" s="7" t="s">
        <v>8</v>
      </c>
      <c r="Q9" s="8">
        <f>SUM(C9:P9)</f>
        <v>321420</v>
      </c>
    </row>
    <row r="10" spans="2:17" ht="24" customHeight="1" x14ac:dyDescent="0.25">
      <c r="B10" s="6">
        <v>2018</v>
      </c>
      <c r="C10" s="9">
        <v>1298</v>
      </c>
      <c r="D10" s="9">
        <v>217</v>
      </c>
      <c r="E10" s="9">
        <v>1399</v>
      </c>
      <c r="F10" s="9">
        <v>1097</v>
      </c>
      <c r="G10" s="7" t="s">
        <v>8</v>
      </c>
      <c r="H10" s="9">
        <v>81210</v>
      </c>
      <c r="I10" s="9">
        <v>96595</v>
      </c>
      <c r="J10" s="9">
        <v>189</v>
      </c>
      <c r="K10" s="9">
        <v>14086</v>
      </c>
      <c r="L10" s="9">
        <v>120041</v>
      </c>
      <c r="M10" s="7" t="s">
        <v>8</v>
      </c>
      <c r="N10" s="9">
        <v>5518</v>
      </c>
      <c r="O10" s="7" t="s">
        <v>8</v>
      </c>
      <c r="P10" s="7" t="s">
        <v>8</v>
      </c>
      <c r="Q10" s="8">
        <f>SUM(C10:P10)</f>
        <v>321650</v>
      </c>
    </row>
    <row r="11" spans="2:17" ht="24" customHeight="1" x14ac:dyDescent="0.25">
      <c r="B11" s="6">
        <v>2019</v>
      </c>
      <c r="C11" s="9">
        <v>583</v>
      </c>
      <c r="D11" s="7" t="s">
        <v>8</v>
      </c>
      <c r="E11" s="9">
        <v>978</v>
      </c>
      <c r="F11" s="9">
        <v>435</v>
      </c>
      <c r="G11" s="7" t="s">
        <v>8</v>
      </c>
      <c r="H11" s="9">
        <v>38155</v>
      </c>
      <c r="I11" s="9">
        <v>45041</v>
      </c>
      <c r="J11" s="9">
        <v>144</v>
      </c>
      <c r="K11" s="9">
        <v>36646</v>
      </c>
      <c r="L11" s="9">
        <v>28685</v>
      </c>
      <c r="M11" s="7" t="s">
        <v>8</v>
      </c>
      <c r="N11" s="9">
        <v>2646</v>
      </c>
      <c r="O11" s="7" t="s">
        <v>8</v>
      </c>
      <c r="P11" s="7" t="s">
        <v>8</v>
      </c>
      <c r="Q11" s="8">
        <f>SUM(C11:P11)</f>
        <v>153313</v>
      </c>
    </row>
    <row r="12" spans="2:17" s="2" customFormat="1" ht="39" customHeight="1" thickBot="1" x14ac:dyDescent="0.3">
      <c r="B12" s="10" t="s">
        <v>9</v>
      </c>
      <c r="C12" s="11">
        <f t="shared" ref="C12:Q12" si="0">SUM(C5:C11)</f>
        <v>6402</v>
      </c>
      <c r="D12" s="11">
        <f t="shared" si="0"/>
        <v>73889</v>
      </c>
      <c r="E12" s="11">
        <f t="shared" si="0"/>
        <v>5005</v>
      </c>
      <c r="F12" s="11">
        <f t="shared" si="0"/>
        <v>4525</v>
      </c>
      <c r="G12" s="11">
        <f t="shared" si="0"/>
        <v>63</v>
      </c>
      <c r="H12" s="11">
        <f t="shared" si="0"/>
        <v>317227</v>
      </c>
      <c r="I12" s="11">
        <f t="shared" si="0"/>
        <v>230720</v>
      </c>
      <c r="J12" s="11">
        <f t="shared" si="0"/>
        <v>59975</v>
      </c>
      <c r="K12" s="11">
        <f t="shared" si="0"/>
        <v>206907</v>
      </c>
      <c r="L12" s="11">
        <f t="shared" si="0"/>
        <v>213716</v>
      </c>
      <c r="M12" s="11">
        <f t="shared" si="0"/>
        <v>1036</v>
      </c>
      <c r="N12" s="11">
        <f t="shared" si="0"/>
        <v>28882</v>
      </c>
      <c r="O12" s="11">
        <f t="shared" si="0"/>
        <v>2458</v>
      </c>
      <c r="P12" s="11">
        <f t="shared" si="0"/>
        <v>7</v>
      </c>
      <c r="Q12" s="12">
        <f t="shared" si="0"/>
        <v>1150812</v>
      </c>
    </row>
    <row r="13" spans="2:17" x14ac:dyDescent="0.25">
      <c r="B13" s="13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x14ac:dyDescent="0.25">
      <c r="B14" s="13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x14ac:dyDescent="0.25">
      <c r="B15" s="13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27" customHeight="1" x14ac:dyDescent="0.25">
      <c r="B16" s="24" t="s">
        <v>30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x14ac:dyDescent="0.25">
      <c r="B17" s="14" t="s">
        <v>31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x14ac:dyDescent="0.25">
      <c r="B18" s="13" t="s">
        <v>32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x14ac:dyDescent="0.25">
      <c r="B19" s="13" t="s">
        <v>33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25">
      <c r="B20" s="13" t="s">
        <v>34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6.5" x14ac:dyDescent="0.25">
      <c r="B21" s="25" t="s">
        <v>40</v>
      </c>
      <c r="C21" s="25"/>
      <c r="D21" s="2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8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8.75" thickBot="1" x14ac:dyDescent="0.4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8" x14ac:dyDescent="0.35">
      <c r="B24" s="18" t="s">
        <v>0</v>
      </c>
      <c r="C24" s="19"/>
      <c r="D24" s="19"/>
      <c r="E24" s="19"/>
      <c r="F24" s="20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8" x14ac:dyDescent="0.35">
      <c r="B25" s="21" t="s">
        <v>10</v>
      </c>
      <c r="C25" s="22"/>
      <c r="D25" s="22"/>
      <c r="E25" s="22"/>
      <c r="F25" s="23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27" x14ac:dyDescent="0.35">
      <c r="B26" s="3" t="s">
        <v>2</v>
      </c>
      <c r="C26" s="4" t="s">
        <v>11</v>
      </c>
      <c r="D26" s="4" t="s">
        <v>12</v>
      </c>
      <c r="E26" s="4" t="s">
        <v>35</v>
      </c>
      <c r="F26" s="5" t="s">
        <v>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8" x14ac:dyDescent="0.35">
      <c r="B27" s="6" t="s">
        <v>23</v>
      </c>
      <c r="C27" s="7"/>
      <c r="D27" s="7"/>
      <c r="E27" s="7"/>
      <c r="F27" s="8">
        <v>26304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8" x14ac:dyDescent="0.35">
      <c r="B28" s="6">
        <v>2014</v>
      </c>
      <c r="C28" s="7">
        <f>7055+5197+4042+4492+4598+4362+4440+4079+3511+3391+3252+3078</f>
        <v>51497</v>
      </c>
      <c r="D28" s="7">
        <f>1891+1912+2065+2091+1985+1804+1987+2083+1931+2037+1903+1713</f>
        <v>23402</v>
      </c>
      <c r="E28" s="7">
        <f>9+6+9+18+10+14+13+11+7+5+2+9</f>
        <v>113</v>
      </c>
      <c r="F28" s="8">
        <v>75012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8" x14ac:dyDescent="0.35">
      <c r="B29" s="6">
        <v>2015</v>
      </c>
      <c r="C29" s="7">
        <v>61090</v>
      </c>
      <c r="D29" s="7">
        <v>31439</v>
      </c>
      <c r="E29" s="7">
        <v>60</v>
      </c>
      <c r="F29" s="8">
        <v>92589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8" x14ac:dyDescent="0.35">
      <c r="B30" s="6">
        <v>2016</v>
      </c>
      <c r="C30" s="7">
        <v>117029</v>
      </c>
      <c r="D30" s="7">
        <v>43370</v>
      </c>
      <c r="E30" s="7">
        <v>125</v>
      </c>
      <c r="F30" s="8">
        <v>160524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8" x14ac:dyDescent="0.35">
      <c r="B31" s="6">
        <v>2017</v>
      </c>
      <c r="C31" s="7">
        <v>277490</v>
      </c>
      <c r="D31" s="7">
        <v>43630</v>
      </c>
      <c r="E31" s="7">
        <v>300</v>
      </c>
      <c r="F31" s="8">
        <v>321420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8" x14ac:dyDescent="0.35">
      <c r="B32" s="6">
        <v>2018</v>
      </c>
      <c r="C32" s="7">
        <v>252172</v>
      </c>
      <c r="D32" s="7">
        <v>69227</v>
      </c>
      <c r="E32" s="7">
        <v>251</v>
      </c>
      <c r="F32" s="8">
        <f>SUM(C32:E32)</f>
        <v>321650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8" x14ac:dyDescent="0.35">
      <c r="B33" s="6">
        <v>2019</v>
      </c>
      <c r="C33" s="7">
        <v>120873</v>
      </c>
      <c r="D33" s="7">
        <v>32245</v>
      </c>
      <c r="E33" s="7">
        <v>195</v>
      </c>
      <c r="F33" s="8">
        <f>SUM(C33:E33)</f>
        <v>153313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27.75" thickBot="1" x14ac:dyDescent="0.4">
      <c r="B34" s="10" t="s">
        <v>9</v>
      </c>
      <c r="C34" s="11">
        <f>SUM(C27:C33)</f>
        <v>880151</v>
      </c>
      <c r="D34" s="11">
        <f>SUM(D27:D33)</f>
        <v>243313</v>
      </c>
      <c r="E34" s="11">
        <f>SUM(E27:E33)</f>
        <v>1044</v>
      </c>
      <c r="F34" s="12">
        <f>SUM(F27:F33)</f>
        <v>1150812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8" x14ac:dyDescent="0.35">
      <c r="B35" s="13" t="s">
        <v>36</v>
      </c>
      <c r="C35" s="13"/>
      <c r="D35" s="13"/>
      <c r="E35" s="13"/>
      <c r="F35" s="13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8" x14ac:dyDescent="0.35">
      <c r="B36" s="13" t="s">
        <v>37</v>
      </c>
      <c r="C36" s="13"/>
      <c r="D36" s="13"/>
      <c r="E36" s="13"/>
      <c r="F36" s="13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8" x14ac:dyDescent="0.35">
      <c r="B37" s="13" t="s">
        <v>38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8" x14ac:dyDescent="0.3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8" x14ac:dyDescent="0.35">
      <c r="B39" s="17" t="s">
        <v>13</v>
      </c>
      <c r="C39" s="17"/>
      <c r="D39" s="1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</sheetData>
  <mergeCells count="6">
    <mergeCell ref="B39:D39"/>
    <mergeCell ref="B2:Q2"/>
    <mergeCell ref="B3:Q3"/>
    <mergeCell ref="B16:Q16"/>
    <mergeCell ref="B24:F24"/>
    <mergeCell ref="B25:F25"/>
  </mergeCells>
  <printOptions horizontalCentered="1"/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Act. Datos abiertos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Bolaños, Evelin Monserrat</dc:creator>
  <cp:lastModifiedBy>Yumbe Neri, Mirna Patricia</cp:lastModifiedBy>
  <cp:lastPrinted>2019-07-24T16:13:16Z</cp:lastPrinted>
  <dcterms:created xsi:type="dcterms:W3CDTF">2019-01-17T00:20:09Z</dcterms:created>
  <dcterms:modified xsi:type="dcterms:W3CDTF">2019-07-24T18:44:50Z</dcterms:modified>
</cp:coreProperties>
</file>